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arslan/Desktop/EXCEL PROJECTS/"/>
    </mc:Choice>
  </mc:AlternateContent>
  <xr:revisionPtr revIDLastSave="0" documentId="13_ncr:1_{EF13353F-A1E3-D043-8F60-F8D1F085DE6F}" xr6:coauthVersionLast="47" xr6:coauthVersionMax="47" xr10:uidLastSave="{00000000-0000-0000-0000-000000000000}"/>
  <bookViews>
    <workbookView xWindow="0" yWindow="0" windowWidth="28800" windowHeight="18000" xr2:uid="{00000000-000D-0000-FFFF-FFFF00000000}"/>
  </bookViews>
  <sheets>
    <sheet name="Dashboard" sheetId="2" r:id="rId1"/>
    <sheet name="Transactions" sheetId="3" r:id="rId2"/>
    <sheet name="Charting"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hViTFd/CNyeULKAM9WaRbnEpCzag=="/>
    </ext>
  </extLst>
</workbook>
</file>

<file path=xl/calcChain.xml><?xml version="1.0" encoding="utf-8"?>
<calcChain xmlns="http://schemas.openxmlformats.org/spreadsheetml/2006/main">
  <c r="I18" i="2" l="1"/>
  <c r="C5" i="4"/>
  <c r="C4" i="4"/>
  <c r="B8" i="2" a="1"/>
  <c r="B8" i="2" s="1"/>
  <c r="G8" i="2" s="1" a="1"/>
  <c r="H10" i="3"/>
  <c r="H9" i="3"/>
  <c r="H8" i="3"/>
  <c r="H7" i="3"/>
  <c r="H6" i="3"/>
  <c r="H5" i="3"/>
  <c r="I4" i="3"/>
  <c r="I5" i="3" s="1"/>
  <c r="I6" i="3" s="1"/>
  <c r="I7" i="3" s="1"/>
  <c r="I8" i="3" s="1"/>
  <c r="I9" i="3" s="1"/>
  <c r="I10" i="3" s="1"/>
  <c r="H4" i="3"/>
  <c r="H3" i="3"/>
  <c r="B8" i="4" a="1"/>
  <c r="B8" i="4" l="1"/>
  <c r="L8" i="2" a="1"/>
  <c r="L8" i="2" s="1"/>
  <c r="M8" i="2" a="1"/>
  <c r="M8" i="2" s="1"/>
  <c r="G8" i="2"/>
  <c r="F11" i="2"/>
  <c r="H11" i="2" s="1"/>
  <c r="K11" i="2" s="1" a="1"/>
  <c r="K11" i="2" s="1"/>
  <c r="C8" i="2" a="1"/>
  <c r="C8" i="2" s="1"/>
  <c r="D8" i="2" a="1"/>
  <c r="D8" i="2" s="1"/>
  <c r="F10" i="2"/>
  <c r="H10" i="2" s="1"/>
  <c r="K10" i="2" s="1" a="1"/>
  <c r="K10" i="2" s="1"/>
  <c r="F8" i="2"/>
  <c r="F9" i="2"/>
  <c r="H9" i="2" s="1"/>
  <c r="K9" i="2" s="1" a="1"/>
  <c r="K9" i="2" s="1"/>
  <c r="F12" i="2"/>
  <c r="H12" i="2" s="1"/>
  <c r="K12" i="2" s="1" a="1"/>
  <c r="K12" i="2" s="1"/>
  <c r="J8" i="2" l="1" a="1"/>
  <c r="J8" i="2" s="1"/>
  <c r="G3" i="2" s="1"/>
  <c r="H8" i="2"/>
  <c r="I9" i="2" l="1" a="1"/>
  <c r="I9" i="2" s="1"/>
  <c r="F3" i="2"/>
  <c r="I11" i="2" a="1"/>
  <c r="I11" i="2" s="1"/>
  <c r="K8" i="2" a="1"/>
  <c r="K8" i="2" s="1"/>
  <c r="H3" i="2" s="1"/>
  <c r="I8" i="2" a="1"/>
  <c r="I8" i="2" s="1"/>
  <c r="I10" i="2" a="1"/>
  <c r="I10" i="2" s="1"/>
  <c r="I12" i="2" a="1"/>
  <c r="I1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47">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futureMetadata>
  <futureMetadata name="XLDAPR" count="1">
    <bk>
      <extLst>
        <ext uri="{bdbb8cdc-fa1e-496e-a857-3c3f30c029c3}">
          <xda:dynamicArrayProperties fDynamic="1" fCollapsed="0"/>
        </ext>
      </extLst>
    </bk>
  </futureMetadata>
  <cellMetadata count="1">
    <bk>
      <rc t="2" v="0"/>
    </bk>
  </cellMetadata>
  <valueMetadata count="4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valueMetadata>
</metadata>
</file>

<file path=xl/sharedStrings.xml><?xml version="1.0" encoding="utf-8"?>
<sst xmlns="http://schemas.openxmlformats.org/spreadsheetml/2006/main" count="50" uniqueCount="38">
  <si>
    <t>Stock Portfolio Tracker</t>
  </si>
  <si>
    <t>Current Holdings</t>
  </si>
  <si>
    <t>Company</t>
  </si>
  <si>
    <t>Ticker</t>
  </si>
  <si>
    <t>Industry</t>
  </si>
  <si>
    <t>Quantity</t>
  </si>
  <si>
    <t>Current Price</t>
  </si>
  <si>
    <t>Market Value</t>
  </si>
  <si>
    <t>% Breakdown</t>
  </si>
  <si>
    <t>$ Day Change</t>
  </si>
  <si>
    <t>Gain (Loss)</t>
  </si>
  <si>
    <t>52 Week High</t>
  </si>
  <si>
    <t>52 Week Low</t>
  </si>
  <si>
    <t>Portfolio Breakdown</t>
  </si>
  <si>
    <t>Gain / (Loss) Breakdown</t>
  </si>
  <si>
    <t>Historical Performance</t>
  </si>
  <si>
    <t>Stock Lookup -&gt;</t>
  </si>
  <si>
    <t>Time Period (months) -&gt;</t>
  </si>
  <si>
    <t>Date</t>
  </si>
  <si>
    <t>Transaction Type</t>
  </si>
  <si>
    <t>Units</t>
  </si>
  <si>
    <t>Price</t>
  </si>
  <si>
    <t>Total Transaction Amount</t>
  </si>
  <si>
    <t>Currency</t>
  </si>
  <si>
    <t>BUY</t>
  </si>
  <si>
    <t>USD</t>
  </si>
  <si>
    <t>SELL</t>
  </si>
  <si>
    <t>Actual</t>
  </si>
  <si>
    <t>Ticker -&gt;</t>
  </si>
  <si>
    <t>Months -&gt;</t>
  </si>
  <si>
    <t>AAPL</t>
  </si>
  <si>
    <t>TSLA</t>
  </si>
  <si>
    <t>NFLX</t>
  </si>
  <si>
    <t>AMZN</t>
  </si>
  <si>
    <t>BA</t>
  </si>
  <si>
    <t>Portfolio Value</t>
  </si>
  <si>
    <t>Daily Change</t>
  </si>
  <si>
    <t>Gain /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</si>
</sst>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quot;$&quot;#,##0.00"/>
    <numFmt numFmtId="165" formatCode="\$#,##0.00_);\(\$#,##0.00\);\-\-_)"/>
    <numFmt numFmtId="167" formatCode="#,##0_);\(#,##0\);\-\-_)"/>
    <numFmt numFmtId="168" formatCode="&quot;$&quot;#,##0.00_);[Red]\(&quot;$&quot;#,##0.00\)"/>
    <numFmt numFmtId="169" formatCode="&quot;$&quot;#,##0.00_);\(&quot;$&quot;#,##0.00\)"/>
    <numFmt numFmtId="170" formatCode="_([$$-409]* #,##0.00_);_([$$-409]* \(#,##0.00\);_([$$-409]* &quot;-&quot;??_);_(@_)"/>
    <numFmt numFmtId="171" formatCode="[$$-C09]#,##0.00;\-[$$-C09]#,##0.00"/>
  </numFmts>
  <fonts count="11" x14ac:knownFonts="1">
    <font>
      <sz val="11"/>
      <color theme="1"/>
      <name val="Calibri"/>
      <scheme val="minor"/>
    </font>
    <font>
      <sz val="11"/>
      <color theme="1"/>
      <name val="Calibri"/>
      <family val="2"/>
    </font>
    <font>
      <b/>
      <sz val="11"/>
      <color theme="1"/>
      <name val="Calibri"/>
      <family val="2"/>
    </font>
    <font>
      <sz val="11"/>
      <color theme="1"/>
      <name val="Calibri"/>
      <family val="2"/>
      <scheme val="minor"/>
    </font>
    <font>
      <b/>
      <sz val="36"/>
      <color theme="0"/>
      <name val="Calibri"/>
      <family val="2"/>
    </font>
    <font>
      <sz val="11"/>
      <name val="Calibri"/>
      <family val="2"/>
    </font>
    <font>
      <b/>
      <sz val="11"/>
      <color theme="0"/>
      <name val="Calibri"/>
      <family val="2"/>
    </font>
    <font>
      <b/>
      <sz val="16"/>
      <color theme="0"/>
      <name val="Calibri"/>
      <family val="2"/>
    </font>
    <font>
      <b/>
      <sz val="11"/>
      <color rgb="FF2A3E68"/>
      <name val="Calibri"/>
      <family val="2"/>
    </font>
    <font>
      <sz val="11"/>
      <color rgb="FF0432FF"/>
      <name val="Calibri"/>
      <family val="2"/>
    </font>
    <font>
      <b/>
      <sz val="12"/>
      <color theme="0"/>
      <name val="Calibri"/>
      <family val="2"/>
    </font>
  </fonts>
  <fills count="9">
    <fill>
      <patternFill patternType="none"/>
    </fill>
    <fill>
      <patternFill patternType="gray125"/>
    </fill>
    <fill>
      <patternFill patternType="solid">
        <fgColor rgb="FFD9E2F3"/>
        <bgColor rgb="FFD9E2F3"/>
      </patternFill>
    </fill>
    <fill>
      <patternFill patternType="solid">
        <fgColor rgb="FF2A3E68"/>
        <bgColor rgb="FF2A3E68"/>
      </patternFill>
    </fill>
    <fill>
      <patternFill patternType="solid">
        <fgColor rgb="FFFFFF99"/>
        <bgColor rgb="FFFFFF99"/>
      </patternFill>
    </fill>
    <fill>
      <patternFill patternType="solid">
        <fgColor theme="2"/>
        <bgColor indexed="64"/>
      </patternFill>
    </fill>
    <fill>
      <patternFill patternType="solid">
        <fgColor theme="2"/>
        <bgColor rgb="FFFFFF99"/>
      </patternFill>
    </fill>
    <fill>
      <patternFill patternType="solid">
        <fgColor theme="2"/>
        <bgColor rgb="FFD9E2F3"/>
      </patternFill>
    </fill>
    <fill>
      <patternFill patternType="solid">
        <fgColor theme="2"/>
        <bgColor rgb="FF2A3E68"/>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9">
    <xf numFmtId="0" fontId="0" fillId="0" borderId="0" xfId="0"/>
    <xf numFmtId="0" fontId="3" fillId="0" borderId="0" xfId="0" applyFont="1"/>
    <xf numFmtId="0" fontId="1" fillId="3" borderId="1" xfId="0" applyFont="1" applyFill="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center"/>
    </xf>
    <xf numFmtId="164" fontId="7" fillId="3"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0" fontId="2" fillId="2" borderId="11" xfId="0" applyFont="1" applyFill="1" applyBorder="1" applyAlignment="1">
      <alignment horizontal="left"/>
    </xf>
    <xf numFmtId="0" fontId="1" fillId="0" borderId="0" xfId="0" applyFont="1" applyAlignment="1">
      <alignment horizontal="left"/>
    </xf>
    <xf numFmtId="165" fontId="1" fillId="0" borderId="0" xfId="0" applyNumberFormat="1" applyFont="1" applyAlignment="1">
      <alignment horizontal="left"/>
    </xf>
    <xf numFmtId="10" fontId="1" fillId="0" borderId="0" xfId="0" applyNumberFormat="1" applyFont="1" applyAlignment="1">
      <alignment horizontal="left"/>
    </xf>
    <xf numFmtId="0" fontId="8" fillId="0" borderId="0" xfId="0" applyFont="1"/>
    <xf numFmtId="0" fontId="6" fillId="0" borderId="0" xfId="0" applyFont="1"/>
    <xf numFmtId="0" fontId="1" fillId="0" borderId="0" xfId="0" applyFont="1"/>
    <xf numFmtId="0" fontId="2" fillId="0" borderId="0" xfId="0" applyFont="1" applyAlignment="1">
      <alignment horizontal="right"/>
    </xf>
    <xf numFmtId="0" fontId="1" fillId="4" borderId="15" xfId="0" applyFont="1" applyFill="1" applyBorder="1" applyAlignment="1">
      <alignment horizontal="center"/>
    </xf>
    <xf numFmtId="0" fontId="1" fillId="4" borderId="15" xfId="0" applyFont="1" applyFill="1" applyBorder="1" applyAlignment="1">
      <alignment horizontal="center" vertical="center"/>
    </xf>
    <xf numFmtId="0" fontId="1" fillId="0" borderId="0" xfId="0" applyFont="1" applyAlignment="1">
      <alignment horizontal="center"/>
    </xf>
    <xf numFmtId="14" fontId="1" fillId="0" borderId="0" xfId="0" applyNumberFormat="1" applyFont="1"/>
    <xf numFmtId="167" fontId="9" fillId="0" borderId="0" xfId="0" applyNumberFormat="1" applyFont="1"/>
    <xf numFmtId="168" fontId="9" fillId="0" borderId="0" xfId="0" applyNumberFormat="1" applyFont="1"/>
    <xf numFmtId="169" fontId="1" fillId="0" borderId="0" xfId="0" applyNumberFormat="1" applyFont="1"/>
    <xf numFmtId="170" fontId="1" fillId="0" borderId="0" xfId="0" applyNumberFormat="1" applyFont="1"/>
    <xf numFmtId="0" fontId="6" fillId="0" borderId="0" xfId="0" applyFont="1" applyAlignment="1">
      <alignment horizontal="center"/>
    </xf>
    <xf numFmtId="0" fontId="1" fillId="2" borderId="15" xfId="0" applyFont="1" applyFill="1" applyBorder="1"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171" fontId="1" fillId="0" borderId="0" xfId="0" applyNumberFormat="1" applyFont="1" applyAlignment="1">
      <alignment horizontal="center" vertical="center"/>
    </xf>
    <xf numFmtId="0" fontId="1" fillId="0" borderId="0" xfId="0" applyFont="1" applyAlignment="1">
      <alignment horizontal="center" vertical="center"/>
    </xf>
    <xf numFmtId="171" fontId="1" fillId="0" borderId="0" xfId="0" applyNumberFormat="1" applyFont="1" applyAlignment="1">
      <alignment horizontal="center"/>
    </xf>
    <xf numFmtId="0" fontId="2" fillId="2" borderId="12" xfId="0" applyFont="1" applyFill="1" applyBorder="1" applyAlignment="1">
      <alignment horizontal="center"/>
    </xf>
    <xf numFmtId="0" fontId="5" fillId="0" borderId="14" xfId="0" applyFont="1" applyBorder="1"/>
    <xf numFmtId="0" fontId="5" fillId="0" borderId="13" xfId="0" applyFont="1" applyBorder="1"/>
    <xf numFmtId="0" fontId="4" fillId="3" borderId="2" xfId="0" applyFont="1" applyFill="1" applyBorder="1" applyAlignment="1">
      <alignment horizontal="center" vertical="center"/>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6" fillId="3" borderId="8" xfId="0" applyFont="1" applyFill="1" applyBorder="1" applyAlignment="1">
      <alignment horizontal="center"/>
    </xf>
    <xf numFmtId="0" fontId="5" fillId="0" borderId="9" xfId="0" applyFont="1" applyBorder="1"/>
    <xf numFmtId="0" fontId="5" fillId="0" borderId="10" xfId="0" applyFont="1" applyBorder="1"/>
    <xf numFmtId="0" fontId="6" fillId="3" borderId="12" xfId="0" applyFont="1" applyFill="1" applyBorder="1" applyAlignment="1">
      <alignment horizontal="center"/>
    </xf>
    <xf numFmtId="170" fontId="9" fillId="0" borderId="0" xfId="0" applyNumberFormat="1" applyFont="1"/>
    <xf numFmtId="1" fontId="1" fillId="0" borderId="0" xfId="0" applyNumberFormat="1" applyFont="1" applyAlignment="1">
      <alignment horizontal="left"/>
    </xf>
    <xf numFmtId="170" fontId="1" fillId="0" borderId="0" xfId="0" applyNumberFormat="1" applyFont="1" applyAlignment="1">
      <alignment horizontal="left"/>
    </xf>
    <xf numFmtId="170" fontId="0" fillId="0" borderId="0" xfId="0" applyNumberFormat="1"/>
    <xf numFmtId="0" fontId="10" fillId="3" borderId="1" xfId="0" applyFont="1" applyFill="1" applyBorder="1" applyAlignment="1">
      <alignment horizontal="center" wrapText="1"/>
    </xf>
    <xf numFmtId="170" fontId="7" fillId="3" borderId="1" xfId="0" applyNumberFormat="1" applyFont="1" applyFill="1" applyBorder="1" applyAlignment="1">
      <alignment horizontal="center" vertical="center"/>
    </xf>
    <xf numFmtId="0" fontId="2" fillId="5" borderId="0" xfId="0" applyFont="1" applyFill="1" applyAlignment="1">
      <alignment horizontal="right"/>
    </xf>
    <xf numFmtId="0" fontId="0" fillId="5" borderId="0" xfId="0" applyFill="1"/>
    <xf numFmtId="0" fontId="2" fillId="7" borderId="12" xfId="0" applyFont="1" applyFill="1" applyBorder="1" applyAlignment="1">
      <alignment horizontal="center"/>
    </xf>
    <xf numFmtId="0" fontId="5" fillId="5" borderId="14" xfId="0" applyFont="1" applyFill="1" applyBorder="1"/>
    <xf numFmtId="0" fontId="5" fillId="5" borderId="13" xfId="0" applyFont="1" applyFill="1" applyBorder="1"/>
    <xf numFmtId="0" fontId="1" fillId="6" borderId="14" xfId="0" applyFont="1" applyFill="1" applyBorder="1" applyAlignment="1">
      <alignment horizontal="center"/>
    </xf>
    <xf numFmtId="0" fontId="6" fillId="8" borderId="12" xfId="0" applyFont="1" applyFill="1" applyBorder="1" applyAlignment="1">
      <alignment horizontal="center"/>
    </xf>
    <xf numFmtId="0" fontId="6" fillId="5" borderId="0" xfId="0" applyFont="1" applyFill="1" applyAlignment="1">
      <alignment horizontal="center"/>
    </xf>
    <xf numFmtId="0" fontId="1" fillId="7" borderId="14" xfId="0" applyFont="1" applyFill="1" applyBorder="1" applyAlignment="1">
      <alignment horizontal="center"/>
    </xf>
  </cellXfs>
  <cellStyles count="1">
    <cellStyle name="Normal" xfId="0" builtinId="0"/>
  </cellStyles>
  <dxfs count="4">
    <dxf>
      <numFmt numFmtId="170" formatCode="_([$$-409]* #,##0.00_);_([$$-409]* \(#,##0.00\);_([$$-409]* &quot;-&quot;??_);_(@_)"/>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Transaction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17/06/relationships/rdRichValue" Target="richData/rdrichvalue.xml"/><Relationship Id="rId18" Type="http://schemas.microsoft.com/office/2017/06/relationships/rdSupportingPropertyBag" Target="richData/rdsupportingpropertybag.xml"/><Relationship Id="rId3" Type="http://schemas.openxmlformats.org/officeDocument/2006/relationships/worksheet" Target="worksheets/sheet3.xml"/><Relationship Id="rId12" Type="http://schemas.openxmlformats.org/officeDocument/2006/relationships/sheetMetadata" Target="metadata.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ichStyles" Target="richData/richStyles.xml"/><Relationship Id="rId20"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5" Type="http://schemas.microsoft.com/office/2017/06/relationships/rdArray" Target="richData/rdarray.xml"/><Relationship Id="rId10" Type="http://schemas.openxmlformats.org/officeDocument/2006/relationships/styles" Target="styles.xml"/><Relationship Id="rId19" Type="http://schemas.microsoft.com/office/2017/06/relationships/rdRichValueTypes" Target="richData/rdRichValueTypes.xml"/><Relationship Id="rId9" Type="http://schemas.openxmlformats.org/officeDocument/2006/relationships/theme" Target="theme/theme1.xml"/><Relationship Id="rId14"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1AA-1E4B-908A-A82EC8F36DDF}"/>
              </c:ext>
            </c:extLst>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TR"/>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Dashboard!$C$8:$C$12</c:f>
              <c:strCache>
                <c:ptCount val="5"/>
                <c:pt idx="0">
                  <c:v>AAPL</c:v>
                </c:pt>
                <c:pt idx="1">
                  <c:v>TSLA</c:v>
                </c:pt>
                <c:pt idx="2">
                  <c:v>NFLX</c:v>
                </c:pt>
                <c:pt idx="3">
                  <c:v>BA</c:v>
                </c:pt>
                <c:pt idx="4">
                  <c:v>AMZN</c:v>
                </c:pt>
              </c:strCache>
            </c:strRef>
          </c:cat>
          <c:val>
            <c:numRef>
              <c:f>Dashboard!$I$8:$I$12</c:f>
              <c:numCache>
                <c:formatCode>0.00%</c:formatCode>
                <c:ptCount val="5"/>
                <c:pt idx="0">
                  <c:v>0.23992765081956063</c:v>
                </c:pt>
                <c:pt idx="1">
                  <c:v>0.14550601917975925</c:v>
                </c:pt>
                <c:pt idx="2">
                  <c:v>0.30680813439434129</c:v>
                </c:pt>
                <c:pt idx="3">
                  <c:v>0.23008697204652112</c:v>
                </c:pt>
                <c:pt idx="4">
                  <c:v>7.7671223559817731E-2</c:v>
                </c:pt>
              </c:numCache>
            </c:numRef>
          </c:val>
          <c:extLst>
            <c:ext xmlns:c16="http://schemas.microsoft.com/office/drawing/2014/chart" uri="{C3380CC4-5D6E-409C-BE32-E72D297353CC}">
              <c16:uniqueId val="{00000000-61AA-1E4B-908A-A82EC8F36DD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en-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solidFill>
                <a:schemeClr val="tx1">
                  <a:lumMod val="75000"/>
                  <a:lumOff val="25000"/>
                </a:schemeClr>
              </a:solidFill>
              <a:ln>
                <a:noFill/>
              </a:ln>
              <a:effectLst/>
              <a:scene3d>
                <a:camera prst="orthographicFront"/>
                <a:lightRig rig="threePt" dir="t"/>
              </a:scene3d>
              <a:sp3d>
                <a:bevelT prst="angle"/>
              </a:sp3d>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Dashboard!$C$8:$C$12</c:f>
              <c:strCache>
                <c:ptCount val="5"/>
                <c:pt idx="0">
                  <c:v>AAPL</c:v>
                </c:pt>
                <c:pt idx="1">
                  <c:v>TSLA</c:v>
                </c:pt>
                <c:pt idx="2">
                  <c:v>NFLX</c:v>
                </c:pt>
                <c:pt idx="3">
                  <c:v>BA</c:v>
                </c:pt>
                <c:pt idx="4">
                  <c:v>AMZN</c:v>
                </c:pt>
              </c:strCache>
            </c:strRef>
          </c:cat>
          <c:val>
            <c:numRef>
              <c:f>Dashboard!$K$8:$K$12</c:f>
              <c:numCache>
                <c:formatCode>\$#,##0.00_);\(\$#,##0.00\);\-\-_)</c:formatCode>
                <c:ptCount val="5"/>
                <c:pt idx="0">
                  <c:v>7465</c:v>
                </c:pt>
                <c:pt idx="1">
                  <c:v>-11602.64</c:v>
                </c:pt>
                <c:pt idx="2">
                  <c:v>11507.8</c:v>
                </c:pt>
                <c:pt idx="3">
                  <c:v>6612.9</c:v>
                </c:pt>
                <c:pt idx="4">
                  <c:v>-54579.1</c:v>
                </c:pt>
              </c:numCache>
            </c:numRef>
          </c:val>
          <c:extLst>
            <c:ext xmlns:c16="http://schemas.microsoft.com/office/drawing/2014/chart" uri="{C3380CC4-5D6E-409C-BE32-E72D297353CC}">
              <c16:uniqueId val="{00000000-A135-0E42-9F00-D6A6B35C8558}"/>
            </c:ext>
          </c:extLst>
        </c:ser>
        <c:dLbls>
          <c:dLblPos val="inEnd"/>
          <c:showLegendKey val="0"/>
          <c:showVal val="1"/>
          <c:showCatName val="0"/>
          <c:showSerName val="0"/>
          <c:showPercent val="0"/>
          <c:showBubbleSize val="0"/>
        </c:dLbls>
        <c:gapWidth val="65"/>
        <c:axId val="1689714944"/>
        <c:axId val="1689919872"/>
      </c:barChart>
      <c:catAx>
        <c:axId val="16897149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TR"/>
          </a:p>
        </c:txPr>
        <c:crossAx val="1689919872"/>
        <c:crosses val="autoZero"/>
        <c:auto val="1"/>
        <c:lblAlgn val="ctr"/>
        <c:lblOffset val="100"/>
        <c:noMultiLvlLbl val="0"/>
      </c:catAx>
      <c:valAx>
        <c:axId val="16899198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_);\(\$#,##0.00\);\-\-_)" sourceLinked="1"/>
        <c:majorTickMark val="none"/>
        <c:minorTickMark val="none"/>
        <c:tickLblPos val="nextTo"/>
        <c:crossAx val="16897149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Charting!$C$8</c:f>
              <c:strCache>
                <c:ptCount val="1"/>
                <c:pt idx="0">
                  <c:v>Close</c:v>
                </c:pt>
              </c:strCache>
            </c:strRef>
          </c:tx>
          <c:spPr>
            <a:ln w="28575" cap="rnd">
              <a:solidFill>
                <a:schemeClr val="accent1"/>
              </a:solidFill>
              <a:round/>
            </a:ln>
            <a:effectLst/>
          </c:spPr>
          <c:marker>
            <c:symbol val="none"/>
          </c:marker>
          <c:cat>
            <c:numRef>
              <c:f>Charting!$B$9:$B$29</c:f>
              <c:numCache>
                <c:formatCode>m/d/yy</c:formatCode>
                <c:ptCount val="21"/>
                <c:pt idx="0">
                  <c:v>45544</c:v>
                </c:pt>
                <c:pt idx="1">
                  <c:v>45545</c:v>
                </c:pt>
                <c:pt idx="2">
                  <c:v>45546</c:v>
                </c:pt>
                <c:pt idx="3">
                  <c:v>45547</c:v>
                </c:pt>
                <c:pt idx="4">
                  <c:v>45548</c:v>
                </c:pt>
                <c:pt idx="5">
                  <c:v>45551</c:v>
                </c:pt>
                <c:pt idx="6">
                  <c:v>45552</c:v>
                </c:pt>
                <c:pt idx="7">
                  <c:v>45553</c:v>
                </c:pt>
                <c:pt idx="8">
                  <c:v>45554</c:v>
                </c:pt>
                <c:pt idx="9">
                  <c:v>45555</c:v>
                </c:pt>
                <c:pt idx="10">
                  <c:v>45558</c:v>
                </c:pt>
                <c:pt idx="11">
                  <c:v>45559</c:v>
                </c:pt>
                <c:pt idx="12">
                  <c:v>45560</c:v>
                </c:pt>
                <c:pt idx="13">
                  <c:v>45561</c:v>
                </c:pt>
                <c:pt idx="14">
                  <c:v>45562</c:v>
                </c:pt>
                <c:pt idx="15">
                  <c:v>45565</c:v>
                </c:pt>
                <c:pt idx="16">
                  <c:v>45566</c:v>
                </c:pt>
                <c:pt idx="17">
                  <c:v>45567</c:v>
                </c:pt>
                <c:pt idx="18">
                  <c:v>45568</c:v>
                </c:pt>
                <c:pt idx="19">
                  <c:v>45569</c:v>
                </c:pt>
                <c:pt idx="20">
                  <c:v>45572</c:v>
                </c:pt>
              </c:numCache>
            </c:numRef>
          </c:cat>
          <c:val>
            <c:numRef>
              <c:f>Charting!$C$9:$C$29</c:f>
              <c:numCache>
                <c:formatCode>[$$-C09]#,##0.00;\-[$$-C09]#,##0.00</c:formatCode>
                <c:ptCount val="21"/>
                <c:pt idx="0">
                  <c:v>220.91</c:v>
                </c:pt>
                <c:pt idx="1">
                  <c:v>220.11</c:v>
                </c:pt>
                <c:pt idx="2">
                  <c:v>222.66</c:v>
                </c:pt>
                <c:pt idx="3">
                  <c:v>222.77</c:v>
                </c:pt>
                <c:pt idx="4">
                  <c:v>222.5</c:v>
                </c:pt>
                <c:pt idx="5">
                  <c:v>216.32</c:v>
                </c:pt>
                <c:pt idx="6">
                  <c:v>216.79</c:v>
                </c:pt>
                <c:pt idx="7">
                  <c:v>220.69</c:v>
                </c:pt>
                <c:pt idx="8">
                  <c:v>228.87</c:v>
                </c:pt>
                <c:pt idx="9">
                  <c:v>228.2</c:v>
                </c:pt>
                <c:pt idx="10">
                  <c:v>226.47</c:v>
                </c:pt>
                <c:pt idx="11">
                  <c:v>227.37</c:v>
                </c:pt>
                <c:pt idx="12">
                  <c:v>226.37</c:v>
                </c:pt>
                <c:pt idx="13">
                  <c:v>227.52</c:v>
                </c:pt>
                <c:pt idx="14">
                  <c:v>227.79</c:v>
                </c:pt>
                <c:pt idx="15">
                  <c:v>233</c:v>
                </c:pt>
                <c:pt idx="16">
                  <c:v>226.21</c:v>
                </c:pt>
                <c:pt idx="17">
                  <c:v>226.78</c:v>
                </c:pt>
                <c:pt idx="18">
                  <c:v>225.67</c:v>
                </c:pt>
                <c:pt idx="19">
                  <c:v>226.8</c:v>
                </c:pt>
                <c:pt idx="20">
                  <c:v>221.69</c:v>
                </c:pt>
              </c:numCache>
            </c:numRef>
          </c:val>
          <c:smooth val="0"/>
          <c:extLst>
            <c:ext xmlns:c16="http://schemas.microsoft.com/office/drawing/2014/chart" uri="{C3380CC4-5D6E-409C-BE32-E72D297353CC}">
              <c16:uniqueId val="{00000000-8C6E-5E41-8201-18C495235DD7}"/>
            </c:ext>
          </c:extLst>
        </c:ser>
        <c:dLbls>
          <c:showLegendKey val="0"/>
          <c:showVal val="0"/>
          <c:showCatName val="0"/>
          <c:showSerName val="0"/>
          <c:showPercent val="0"/>
          <c:showBubbleSize val="0"/>
        </c:dLbls>
        <c:smooth val="0"/>
        <c:axId val="1726638048"/>
        <c:axId val="1726230160"/>
      </c:lineChart>
      <c:dateAx>
        <c:axId val="1726638048"/>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TR"/>
          </a:p>
        </c:txPr>
        <c:crossAx val="1726230160"/>
        <c:crosses val="autoZero"/>
        <c:auto val="1"/>
        <c:lblOffset val="100"/>
        <c:baseTimeUnit val="days"/>
      </c:dateAx>
      <c:valAx>
        <c:axId val="1726230160"/>
        <c:scaling>
          <c:orientation val="minMax"/>
        </c:scaling>
        <c:delete val="0"/>
        <c:axPos val="l"/>
        <c:majorGridlines>
          <c:spPr>
            <a:ln w="9525" cap="flat" cmpd="sng" algn="ctr">
              <a:solidFill>
                <a:schemeClr val="tx1">
                  <a:lumMod val="15000"/>
                  <a:lumOff val="85000"/>
                </a:schemeClr>
              </a:solidFill>
              <a:round/>
            </a:ln>
            <a:effectLst/>
          </c:spPr>
        </c:majorGridlines>
        <c:numFmt formatCode="[$$-C09]#,##0.00;\-[$$-C09]#,##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TR"/>
          </a:p>
        </c:txPr>
        <c:crossAx val="1726638048"/>
        <c:crosses val="autoZero"/>
        <c:crossBetween val="between"/>
      </c:valAx>
      <c:spPr>
        <a:no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Charting!$C$8</c:f>
              <c:strCache>
                <c:ptCount val="1"/>
                <c:pt idx="0">
                  <c:v>Close</c:v>
                </c:pt>
              </c:strCache>
            </c:strRef>
          </c:tx>
          <c:spPr>
            <a:ln w="28575" cap="rnd">
              <a:solidFill>
                <a:schemeClr val="accent1"/>
              </a:solidFill>
              <a:round/>
            </a:ln>
            <a:effectLst/>
          </c:spPr>
          <c:marker>
            <c:symbol val="none"/>
          </c:marker>
          <c:cat>
            <c:numRef>
              <c:f>Charting!$B$9:$B$29</c:f>
              <c:numCache>
                <c:formatCode>m/d/yy</c:formatCode>
                <c:ptCount val="21"/>
                <c:pt idx="0">
                  <c:v>45544</c:v>
                </c:pt>
                <c:pt idx="1">
                  <c:v>45545</c:v>
                </c:pt>
                <c:pt idx="2">
                  <c:v>45546</c:v>
                </c:pt>
                <c:pt idx="3">
                  <c:v>45547</c:v>
                </c:pt>
                <c:pt idx="4">
                  <c:v>45548</c:v>
                </c:pt>
                <c:pt idx="5">
                  <c:v>45551</c:v>
                </c:pt>
                <c:pt idx="6">
                  <c:v>45552</c:v>
                </c:pt>
                <c:pt idx="7">
                  <c:v>45553</c:v>
                </c:pt>
                <c:pt idx="8">
                  <c:v>45554</c:v>
                </c:pt>
                <c:pt idx="9">
                  <c:v>45555</c:v>
                </c:pt>
                <c:pt idx="10">
                  <c:v>45558</c:v>
                </c:pt>
                <c:pt idx="11">
                  <c:v>45559</c:v>
                </c:pt>
                <c:pt idx="12">
                  <c:v>45560</c:v>
                </c:pt>
                <c:pt idx="13">
                  <c:v>45561</c:v>
                </c:pt>
                <c:pt idx="14">
                  <c:v>45562</c:v>
                </c:pt>
                <c:pt idx="15">
                  <c:v>45565</c:v>
                </c:pt>
                <c:pt idx="16">
                  <c:v>45566</c:v>
                </c:pt>
                <c:pt idx="17">
                  <c:v>45567</c:v>
                </c:pt>
                <c:pt idx="18">
                  <c:v>45568</c:v>
                </c:pt>
                <c:pt idx="19">
                  <c:v>45569</c:v>
                </c:pt>
                <c:pt idx="20">
                  <c:v>45572</c:v>
                </c:pt>
              </c:numCache>
            </c:numRef>
          </c:cat>
          <c:val>
            <c:numRef>
              <c:f>Charting!$C$9:$C$29</c:f>
              <c:numCache>
                <c:formatCode>[$$-C09]#,##0.00;\-[$$-C09]#,##0.00</c:formatCode>
                <c:ptCount val="21"/>
                <c:pt idx="0">
                  <c:v>220.91</c:v>
                </c:pt>
                <c:pt idx="1">
                  <c:v>220.11</c:v>
                </c:pt>
                <c:pt idx="2">
                  <c:v>222.66</c:v>
                </c:pt>
                <c:pt idx="3">
                  <c:v>222.77</c:v>
                </c:pt>
                <c:pt idx="4">
                  <c:v>222.5</c:v>
                </c:pt>
                <c:pt idx="5">
                  <c:v>216.32</c:v>
                </c:pt>
                <c:pt idx="6">
                  <c:v>216.79</c:v>
                </c:pt>
                <c:pt idx="7">
                  <c:v>220.69</c:v>
                </c:pt>
                <c:pt idx="8">
                  <c:v>228.87</c:v>
                </c:pt>
                <c:pt idx="9">
                  <c:v>228.2</c:v>
                </c:pt>
                <c:pt idx="10">
                  <c:v>226.47</c:v>
                </c:pt>
                <c:pt idx="11">
                  <c:v>227.37</c:v>
                </c:pt>
                <c:pt idx="12">
                  <c:v>226.37</c:v>
                </c:pt>
                <c:pt idx="13">
                  <c:v>227.52</c:v>
                </c:pt>
                <c:pt idx="14">
                  <c:v>227.79</c:v>
                </c:pt>
                <c:pt idx="15">
                  <c:v>233</c:v>
                </c:pt>
                <c:pt idx="16">
                  <c:v>226.21</c:v>
                </c:pt>
                <c:pt idx="17">
                  <c:v>226.78</c:v>
                </c:pt>
                <c:pt idx="18">
                  <c:v>225.67</c:v>
                </c:pt>
                <c:pt idx="19">
                  <c:v>226.8</c:v>
                </c:pt>
                <c:pt idx="20">
                  <c:v>221.69</c:v>
                </c:pt>
              </c:numCache>
            </c:numRef>
          </c:val>
          <c:smooth val="0"/>
          <c:extLst>
            <c:ext xmlns:c16="http://schemas.microsoft.com/office/drawing/2014/chart" uri="{C3380CC4-5D6E-409C-BE32-E72D297353CC}">
              <c16:uniqueId val="{00000000-B722-A84C-B1E8-681DA97801AB}"/>
            </c:ext>
          </c:extLst>
        </c:ser>
        <c:dLbls>
          <c:showLegendKey val="0"/>
          <c:showVal val="0"/>
          <c:showCatName val="0"/>
          <c:showSerName val="0"/>
          <c:showPercent val="0"/>
          <c:showBubbleSize val="0"/>
        </c:dLbls>
        <c:smooth val="0"/>
        <c:axId val="1726638048"/>
        <c:axId val="1726230160"/>
      </c:lineChart>
      <c:dateAx>
        <c:axId val="1726638048"/>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TR"/>
          </a:p>
        </c:txPr>
        <c:crossAx val="1726230160"/>
        <c:crosses val="autoZero"/>
        <c:auto val="1"/>
        <c:lblOffset val="100"/>
        <c:baseTimeUnit val="days"/>
      </c:dateAx>
      <c:valAx>
        <c:axId val="1726230160"/>
        <c:scaling>
          <c:orientation val="minMax"/>
        </c:scaling>
        <c:delete val="0"/>
        <c:axPos val="l"/>
        <c:majorGridlines>
          <c:spPr>
            <a:ln w="9525" cap="flat" cmpd="sng" algn="ctr">
              <a:solidFill>
                <a:schemeClr val="tx1">
                  <a:lumMod val="15000"/>
                  <a:lumOff val="85000"/>
                </a:schemeClr>
              </a:solidFill>
              <a:round/>
            </a:ln>
            <a:effectLst/>
          </c:spPr>
        </c:majorGridlines>
        <c:numFmt formatCode="[$$-C09]#,##0.00;\-[$$-C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TR"/>
          </a:p>
        </c:txPr>
        <c:crossAx val="1726638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47625</xdr:rowOff>
    </xdr:from>
    <xdr:ext cx="533400" cy="533400"/>
    <xdr:pic>
      <xdr:nvPicPr>
        <xdr:cNvPr id="2" name="image2.png" descr="Bar graph with upward trend with solid fil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0</xdr:colOff>
      <xdr:row>14</xdr:row>
      <xdr:rowOff>25399</xdr:rowOff>
    </xdr:from>
    <xdr:to>
      <xdr:col>3</xdr:col>
      <xdr:colOff>7470</xdr:colOff>
      <xdr:row>31</xdr:row>
      <xdr:rowOff>82176</xdr:rowOff>
    </xdr:to>
    <xdr:graphicFrame macro="">
      <xdr:nvGraphicFramePr>
        <xdr:cNvPr id="4" name="Chart 3">
          <a:extLst>
            <a:ext uri="{FF2B5EF4-FFF2-40B4-BE49-F238E27FC236}">
              <a16:creationId xmlns:a16="http://schemas.microsoft.com/office/drawing/2014/main" id="{4007C072-4B23-A623-34B0-A23CF9DC63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7471</xdr:colOff>
      <xdr:row>13</xdr:row>
      <xdr:rowOff>177798</xdr:rowOff>
    </xdr:from>
    <xdr:to>
      <xdr:col>7</xdr:col>
      <xdr:colOff>0</xdr:colOff>
      <xdr:row>31</xdr:row>
      <xdr:rowOff>67234</xdr:rowOff>
    </xdr:to>
    <xdr:graphicFrame macro="">
      <xdr:nvGraphicFramePr>
        <xdr:cNvPr id="5" name="Chart 4">
          <a:extLst>
            <a:ext uri="{FF2B5EF4-FFF2-40B4-BE49-F238E27FC236}">
              <a16:creationId xmlns:a16="http://schemas.microsoft.com/office/drawing/2014/main" id="{9B272040-6FAD-617D-DA43-3395AA4831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9071</xdr:colOff>
      <xdr:row>18</xdr:row>
      <xdr:rowOff>27214</xdr:rowOff>
    </xdr:from>
    <xdr:to>
      <xdr:col>13</xdr:col>
      <xdr:colOff>0</xdr:colOff>
      <xdr:row>31</xdr:row>
      <xdr:rowOff>99786</xdr:rowOff>
    </xdr:to>
    <xdr:graphicFrame macro="">
      <xdr:nvGraphicFramePr>
        <xdr:cNvPr id="6" name="Chart 5">
          <a:extLst>
            <a:ext uri="{FF2B5EF4-FFF2-40B4-BE49-F238E27FC236}">
              <a16:creationId xmlns:a16="http://schemas.microsoft.com/office/drawing/2014/main" id="{78CC8E8F-6F6D-1C4D-AF16-5743AAD6C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575733</xdr:colOff>
      <xdr:row>6</xdr:row>
      <xdr:rowOff>169333</xdr:rowOff>
    </xdr:from>
    <xdr:to>
      <xdr:col>8</xdr:col>
      <xdr:colOff>431800</xdr:colOff>
      <xdr:row>22</xdr:row>
      <xdr:rowOff>67733</xdr:rowOff>
    </xdr:to>
    <xdr:graphicFrame macro="">
      <xdr:nvGraphicFramePr>
        <xdr:cNvPr id="2" name="Chart 1">
          <a:extLst>
            <a:ext uri="{FF2B5EF4-FFF2-40B4-BE49-F238E27FC236}">
              <a16:creationId xmlns:a16="http://schemas.microsoft.com/office/drawing/2014/main" id="{7C8052B5-F8E5-8A2F-5CB7-1FE52E8037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2">
  <a r="1" c="21">
    <v t="i">0</v>
    <v t="i">1</v>
    <v t="i">2</v>
    <v t="i">3</v>
    <v t="i">4</v>
    <v t="i">7</v>
    <v t="i">8</v>
    <v t="i">9</v>
    <v t="i">10</v>
    <v t="i">11</v>
    <v t="i">14</v>
    <v t="i">15</v>
    <v t="i">16</v>
    <v t="i">17</v>
    <v t="i">18</v>
    <v t="i">21</v>
    <v t="i">22</v>
    <v t="i">23</v>
    <v t="i">24</v>
    <v t="i">25</v>
    <v t="i">28</v>
  </a>
  <a r="1" c="21">
    <v>220.91</v>
    <v>220.11</v>
    <v>222.66</v>
    <v>222.77</v>
    <v>222.5</v>
    <v>216.32</v>
    <v>216.79</v>
    <v>220.69</v>
    <v>228.87</v>
    <v>228.2</v>
    <v>226.47</v>
    <v>227.37</v>
    <v>226.37</v>
    <v>227.52</v>
    <v>227.79</v>
    <v>233</v>
    <v>226.21</v>
    <v>226.78</v>
    <v>225.67</v>
    <v>226.8</v>
    <v>221.69</v>
  </a>
</arrayData>
</file>

<file path=xl/richData/rdrichvalue.xml><?xml version="1.0" encoding="utf-8"?>
<rvData xmlns="http://schemas.microsoft.com/office/spreadsheetml/2017/richdata" count="58">
  <rv s="0">
    <v>https://www.bing.com/financeapi/forcetrigger?t=a1mou2&amp;q=XNAS%3aAAPL&amp;form=skydnc</v>
    <v>Learn more on Bing</v>
  </rv>
  <rv s="1">
    <v>0</v>
    <v>APPLE INC. (XNAS:AAPL)</v>
    <v>2</v>
    <v>3</v>
    <v>Finance</v>
    <v>4</v>
    <v>en-US</v>
    <v>a1mou2</v>
    <v>268435456</v>
    <v>1</v>
    <v>Powered by Refinitiv</v>
    <v>237.23</v>
    <v>164.07499999999999</v>
    <v>1.2421</v>
    <v>4.08</v>
    <v>1.8404E-2</v>
    <v>USD</v>
    <v>Apple Inc. designs, manufactures and markets smartphones, personal computers, tablets, wearables and accessories, and sells a variety of related services. Its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Its products include iPhone 15 Pro, iPhone 15, iPhone 14, iPhone 13, MacBook Air, MacBook Pro, iMac, Mac mini, Mac Studio, Mac Pro, and others. It also provides DarwinAI, which specializes in visual quality inspection using its Explainable AI platform.</v>
    <v>161000</v>
    <v>Nasdaq Stock Market</v>
    <v>XNAS</v>
    <v>XNAS</v>
    <v>One Apple Park Way, CUPERTINO, CA, 95014 US</v>
    <v>225.98</v>
    <v>Computers, Phones &amp; Household Electronics</v>
    <v>Stock</v>
    <v>45573.999981503905</v>
    <v>0</v>
    <v>223.25</v>
    <v>3432638687800</v>
    <v>APPLE INC.</v>
    <v>APPLE INC.</v>
    <v>224.3</v>
    <v>34.374699999999997</v>
    <v>221.69</v>
    <v>225.77</v>
    <v>15204140000</v>
    <v>AAPL</v>
    <v>APPLE INC. (XNAS:AAPL)</v>
    <v>28005</v>
    <v>58117502</v>
    <v>1977</v>
  </rv>
  <rv s="2">
    <v>1</v>
  </rv>
  <rv s="0">
    <v>https://www.bing.com/financeapi/forcetrigger?t=a24kar&amp;q=XNAS%3aTSLA&amp;form=skydnc</v>
    <v>Learn more on Bing</v>
  </rv>
  <rv s="1">
    <v>0</v>
    <v>TESLA, INC. (XNAS:TSLA)</v>
    <v>2</v>
    <v>3</v>
    <v>Finance</v>
    <v>4</v>
    <v>en-US</v>
    <v>a24kar</v>
    <v>268435456</v>
    <v>1</v>
    <v>Powered by Refinitiv</v>
    <v>271</v>
    <v>138.80250000000001</v>
    <v>2.2986</v>
    <v>3.67</v>
    <v>1.5239000000000001E-2</v>
    <v>USD</v>
    <v>Tesla, Inc. designs, develops, manufactures, sells and leases high-performance fully electric vehicles and energy generation and storage systems, and offers services related to its products. The Company's segments include automotive, and energy generation and storage. The automotive segment includes the design, development, manufacturing, sales and leasing of high-performance fully electric vehicles, and sales of automotive regulatory credits. It also includes sales of used vehicles, non-warranty after-sales vehicle services, body shop and parts, paid supercharging, vehicle insurance and retail merchandise. Its consumer vehicles include the Model 3, Y, S, X and Cybertruck. The energy generation and storage segment includes the design, manufacture, installation, sales and leasing of solar energy generation and energy storage products and related services and sales of solar energy systems incentives. Its lithium-ion battery energy storage products include Powerwall and Megapack.</v>
    <v>140473</v>
    <v>Nasdaq Stock Market</v>
    <v>XNAS</v>
    <v>XNAS</v>
    <v>1 Tesla Road, AUSTIN, TX, 78725 US</v>
    <v>246.21</v>
    <v>Automobiles &amp; Auto Parts</v>
    <v>Stock</v>
    <v>45573.999974721875</v>
    <v>3</v>
    <v>240.56</v>
    <v>779758422000</v>
    <v>TESLA, INC.</v>
    <v>TESLA, INC.</v>
    <v>243.56</v>
    <v>68.729600000000005</v>
    <v>240.83</v>
    <v>244.5</v>
    <v>3189196000</v>
    <v>TSLA</v>
    <v>TESLA, INC. (XNAS:TSLA)</v>
    <v>314042</v>
    <v>80945950</v>
    <v>2024</v>
  </rv>
  <rv s="2">
    <v>4</v>
  </rv>
  <rv s="0">
    <v>https://www.bing.com/financeapi/forcetrigger?t=a1ygoc&amp;q=XNAS%3aNFLX&amp;form=skydnc</v>
    <v>Learn more on Bing</v>
  </rv>
  <rv s="1">
    <v>0</v>
    <v>NETFLIX, INC. (XNAS:NFLX)</v>
    <v>2</v>
    <v>3</v>
    <v>Finance</v>
    <v>4</v>
    <v>en-US</v>
    <v>a1ygoc</v>
    <v>268435456</v>
    <v>1</v>
    <v>Powered by Refinitiv</v>
    <v>725.26</v>
    <v>344.73</v>
    <v>1.2593000000000001</v>
    <v>19.84</v>
    <v>2.8264999999999998E-2</v>
    <v>USD</v>
    <v>Netflix, Inc. is a provider of entertainment services. The Company acquires, licenses and produces content, including original programming. The Company provides paid memberships in approximately 190 countries offering television (TV) series, films and games across a wide variety of genres and languages. Its members can play, pause and resume watching as much as they want, anytime, anywhere, and can change their plans at any time. The Company offers members the ability to receive streaming content through a host of Internet-connected devices, including TVs, digital video players, TV set-top boxes and mobile devices. The Company also has agreements with various cable, satellite and telecommunications operators to make its service available through TV set-top boxes. The Company's paid plans range from the United States dollar equivalent of $1 to $28 per month, and pricing on its extra member sub accounts range from the United States dollar equivalent of $2 to $8 per month.</v>
    <v>13000</v>
    <v>Nasdaq Stock Market</v>
    <v>XNAS</v>
    <v>XNAS</v>
    <v>121 Albright Way, LOS GATOS, CA, 95032 US</v>
    <v>725.06</v>
    <v>Software &amp; IT Services</v>
    <v>Stock</v>
    <v>45573.999839745309</v>
    <v>6</v>
    <v>703.54570000000001</v>
    <v>309753841696</v>
    <v>NETFLIX, INC.</v>
    <v>NETFLIX, INC.</v>
    <v>703.88</v>
    <v>45.1006</v>
    <v>701.92</v>
    <v>721.76</v>
    <v>429164600</v>
    <v>NFLX</v>
    <v>NETFLIX, INC. (XNAS:NFLX)</v>
    <v>600</v>
    <v>2621152</v>
    <v>1997</v>
  </rv>
  <rv s="2">
    <v>7</v>
  </rv>
  <rv s="0">
    <v>https://www.bing.com/financeapi/forcetrigger?t=a1o4ec&amp;q=XNYS%3aBA&amp;form=skydnc</v>
    <v>Learn more on Bing</v>
  </rv>
  <rv s="3">
    <v>5</v>
    <v>THE BOEING COMPANY (XNYS:BA)</v>
    <v>2</v>
    <v>6</v>
    <v>Finance</v>
    <v>4</v>
    <v>en-US</v>
    <v>a1o4ec</v>
    <v>268435456</v>
    <v>1</v>
    <v>Powered by Refinitiv</v>
    <v>267.54000000000002</v>
    <v>149.49</v>
    <v>1.5646</v>
    <v>-1.26</v>
    <v>-8.0820000000000006E-3</v>
    <v>USD</v>
    <v>The Boeing Company is an aerospace company. The Company operates in three segments: Commercial Airplanes (BCA), Defense, Space &amp; Security (BDS), Global Services (BGS). Its BCA segment develops, produces and markets commercial jet aircraft to the commercial airline industry worldwide. Its family of commercial jet aircraft in production includes the 737 narrow-body model and the 767, 777 and 787 wide-body models. Its BDS segment is engaged in the research, development, production and modification of manned and unmanned military aircraft and weapons systems strike, surveillance and mobility. Its BGS segment provides services to its commercial and defense customers worldwide. It sustains aerospace platforms and systems with a range of products and services, including supply chain and logistics management, engineering, maintenance and modifications, upgrades and conversions, spare parts, pilot and maintenance training systems and services, technical and maintenance documents, and others.</v>
    <v>171000</v>
    <v>New York Stock Exchange</v>
    <v>XNYS</v>
    <v>XNYS</v>
    <v>929 Long Bridge Drive, ARLINGTON, VA, 22202 US</v>
    <v>156.69999999999999</v>
    <v>Aerospace &amp; Defense</v>
    <v>Stock</v>
    <v>45573.999946272656</v>
    <v>9</v>
    <v>154.13999999999999</v>
    <v>95290257480</v>
    <v>THE BOEING COMPANY</v>
    <v>THE BOEING COMPANY</v>
    <v>155.99</v>
    <v>155.91</v>
    <v>154.65</v>
    <v>616167200</v>
    <v>BA</v>
    <v>THE BOEING COMPANY (XNYS:BA)</v>
    <v>40825</v>
    <v>9100330</v>
    <v>1934</v>
  </rv>
  <rv s="2">
    <v>10</v>
  </rv>
  <rv s="0">
    <v>https://www.bing.com/financeapi/forcetrigger?t=a1nhlh&amp;q=XNAS%3aAMZN&amp;form=skydnc</v>
    <v>Learn more on Bing</v>
  </rv>
  <rv s="1">
    <v>0</v>
    <v>AMAZON.COM, INC. (XNAS:AMZN)</v>
    <v>2</v>
    <v>3</v>
    <v>Finance</v>
    <v>4</v>
    <v>en-US</v>
    <v>a1nhlh</v>
    <v>268435456</v>
    <v>1</v>
    <v>Powered by Refinitiv</v>
    <v>201.2</v>
    <v>118.35</v>
    <v>1.1494</v>
    <v>1.92</v>
    <v>1.0619E-2</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manufactures and sells electronic devices, including Kindle, Fire tablet, Fire TV, Echo, Ring, Blink, and eero, and it develops and produces media content. It serves developers and enterprises of all sizes, including start-ups, government agencies, and academic institutions, through AWS, which offers a broad set of on-demand technology services, including compute, storage, database, analytics, and machine learning, and other services.</v>
    <v>1532000</v>
    <v>Nasdaq Stock Market</v>
    <v>XNAS</v>
    <v>XNAS</v>
    <v>410 Terry Ave N, SEATTLE, WA, 98109 US</v>
    <v>183.09</v>
    <v>Diversified Retail</v>
    <v>Stock</v>
    <v>45573.99995399297</v>
    <v>12</v>
    <v>180.92</v>
    <v>1917750550400</v>
    <v>AMAZON.COM, INC.</v>
    <v>AMAZON.COM, INC.</v>
    <v>181.91499999999999</v>
    <v>43.778300000000002</v>
    <v>180.8</v>
    <v>182.72</v>
    <v>10495570000</v>
    <v>AMZN</v>
    <v>AMAZON.COM, INC. (XNAS:AMZN)</v>
    <v>40617</v>
    <v>37540869</v>
    <v>1996</v>
  </rv>
  <rv s="2">
    <v>13</v>
  </rv>
  <rv s="4">
    <fb>45544</fb>
    <v>7</v>
  </rv>
  <rv s="4">
    <fb>220.91</fb>
    <v>8</v>
  </rv>
  <rv s="4">
    <fb>45545</fb>
    <v>7</v>
  </rv>
  <rv s="4">
    <fb>220.11</fb>
    <v>8</v>
  </rv>
  <rv s="4">
    <fb>45546</fb>
    <v>7</v>
  </rv>
  <rv s="4">
    <fb>222.66</fb>
    <v>8</v>
  </rv>
  <rv s="4">
    <fb>45547</fb>
    <v>7</v>
  </rv>
  <rv s="4">
    <fb>222.77</fb>
    <v>8</v>
  </rv>
  <rv s="4">
    <fb>45548</fb>
    <v>7</v>
  </rv>
  <rv s="4">
    <fb>222.5</fb>
    <v>8</v>
  </rv>
  <rv s="4">
    <fb>45551</fb>
    <v>7</v>
  </rv>
  <rv s="4">
    <fb>216.32</fb>
    <v>8</v>
  </rv>
  <rv s="4">
    <fb>45552</fb>
    <v>7</v>
  </rv>
  <rv s="4">
    <fb>216.79</fb>
    <v>8</v>
  </rv>
  <rv s="4">
    <fb>45553</fb>
    <v>7</v>
  </rv>
  <rv s="4">
    <fb>220.69</fb>
    <v>8</v>
  </rv>
  <rv s="4">
    <fb>45554</fb>
    <v>7</v>
  </rv>
  <rv s="4">
    <fb>228.87</fb>
    <v>8</v>
  </rv>
  <rv s="4">
    <fb>45555</fb>
    <v>7</v>
  </rv>
  <rv s="4">
    <fb>228.2</fb>
    <v>8</v>
  </rv>
  <rv s="4">
    <fb>45558</fb>
    <v>7</v>
  </rv>
  <rv s="4">
    <fb>226.47</fb>
    <v>8</v>
  </rv>
  <rv s="4">
    <fb>45559</fb>
    <v>7</v>
  </rv>
  <rv s="4">
    <fb>227.37</fb>
    <v>8</v>
  </rv>
  <rv s="4">
    <fb>45560</fb>
    <v>7</v>
  </rv>
  <rv s="4">
    <fb>226.37</fb>
    <v>8</v>
  </rv>
  <rv s="4">
    <fb>45561</fb>
    <v>7</v>
  </rv>
  <rv s="4">
    <fb>227.52</fb>
    <v>8</v>
  </rv>
  <rv s="4">
    <fb>45562</fb>
    <v>7</v>
  </rv>
  <rv s="4">
    <fb>227.79</fb>
    <v>8</v>
  </rv>
  <rv s="4">
    <fb>45565</fb>
    <v>7</v>
  </rv>
  <rv s="4">
    <fb>233</fb>
    <v>8</v>
  </rv>
  <rv s="4">
    <fb>45566</fb>
    <v>7</v>
  </rv>
  <rv s="4">
    <fb>226.21</fb>
    <v>8</v>
  </rv>
  <rv s="4">
    <fb>45567</fb>
    <v>7</v>
  </rv>
  <rv s="4">
    <fb>226.78</fb>
    <v>8</v>
  </rv>
  <rv s="4">
    <fb>45568</fb>
    <v>7</v>
  </rv>
  <rv s="4">
    <fb>225.67</fb>
    <v>8</v>
  </rv>
  <rv s="4">
    <fb>45569</fb>
    <v>7</v>
  </rv>
  <rv s="4">
    <fb>226.8</fb>
    <v>8</v>
  </rv>
  <rv s="4">
    <fb>45572</fb>
    <v>7</v>
  </rv>
  <rv s="4">
    <fb>221.69</fb>
    <v>8</v>
  </rv>
  <rv s="5">
    <v>9</v>
    <v>AAPL</v>
    <v>Daily</v>
    <v>45544</v>
    <v>45574</v>
    <v>0</v>
    <v>1</v>
    <v>638638560000000000,638640182363552532,0</v>
    <v>0</v>
    <v>a1mou2</v>
    <v/>
    <v>1</v>
  </rv>
</rvData>
</file>

<file path=xl/richData/rdrichvaluestructure.xml><?xml version="1.0" encoding="utf-8"?>
<rvStructures xmlns="http://schemas.microsoft.com/office/spreadsheetml/2017/richdata" count="6">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2">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spbArrays>
  <spbData count="10">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0">
      <v>1</v>
      <v>Name</v>
      <v>LearnMoreOnLink</v>
    </spb>
    <spb s="5">
      <v>1</v>
      <v>2</v>
      <v>1</v>
      <v>3</v>
      <v>1</v>
      <v>1</v>
      <v>1</v>
      <v>4</v>
      <v>4</v>
      <v>5</v>
      <v>6</v>
      <v>1</v>
      <v>1</v>
      <v>1</v>
      <v>4</v>
      <v>7</v>
      <v>8</v>
      <v>9</v>
      <v>4</v>
    </spb>
    <spb s="6">
      <v>10</v>
    </spb>
    <spb s="6">
      <v>1</v>
    </spb>
    <spb s="7">
      <v>10</v>
      <v>1</v>
    </spb>
  </spbData>
</supportingPropertyBags>
</file>

<file path=xl/richData/rdsupportingpropertybagstructure.xml><?xml version="1.0" encoding="utf-8"?>
<spbStructures xmlns="http://schemas.microsoft.com/office/spreadsheetml/2017/richdata2" count="8">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mm/yyyy\ hh:mm"/>
    </x:dxf>
    <x:dxf>
      <x:numFmt numFmtId="14" formatCode="0.00%"/>
    </x:dxf>
    <x:dxf>
      <x:numFmt numFmtId="3" formatCode="#,##0"/>
    </x:dxf>
    <x:dxf>
      <x:numFmt numFmtId="4" formatCode="#,##0.00"/>
    </x:dxf>
    <x:dxf>
      <x:numFmt numFmtId="1" formatCode="0"/>
    </x:dxf>
    <x:dxf>
      <x:numFmt numFmtId="19" formatCode="d/mm/yyyy"/>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7"/>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I10">
  <tableColumns count="8">
    <tableColumn id="1" xr3:uid="{00000000-0010-0000-0000-000001000000}" name="Date"/>
    <tableColumn id="2" xr3:uid="{00000000-0010-0000-0000-000002000000}" name="Company"/>
    <tableColumn id="3" xr3:uid="{00000000-0010-0000-0000-000003000000}" name="Ticker"/>
    <tableColumn id="4" xr3:uid="{00000000-0010-0000-0000-000004000000}" name="Transaction Type"/>
    <tableColumn id="5" xr3:uid="{00000000-0010-0000-0000-000005000000}" name="Units"/>
    <tableColumn id="6" xr3:uid="{00000000-0010-0000-0000-000006000000}" name="Price" dataDxfId="0"/>
    <tableColumn id="7" xr3:uid="{00000000-0010-0000-0000-000007000000}" name="Total Transaction Amount"/>
    <tableColumn id="8" xr3:uid="{00000000-0010-0000-0000-000008000000}" name="Currency"/>
  </tableColumns>
  <tableStyleInfo name="Transac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zoomScaleNormal="100" workbookViewId="0">
      <selection activeCell="G36" sqref="G36"/>
    </sheetView>
  </sheetViews>
  <sheetFormatPr baseColWidth="10" defaultColWidth="14.5" defaultRowHeight="15" customHeight="1" x14ac:dyDescent="0.2"/>
  <cols>
    <col min="1" max="1" width="3.1640625" customWidth="1"/>
    <col min="2" max="2" width="35.5" customWidth="1"/>
    <col min="3" max="3" width="11" customWidth="1"/>
    <col min="4" max="4" width="19.1640625" customWidth="1"/>
    <col min="5" max="5" width="15.6640625" customWidth="1"/>
    <col min="6" max="6" width="14.5" customWidth="1"/>
    <col min="7" max="7" width="14.83203125" customWidth="1"/>
    <col min="8" max="8" width="16" bestFit="1" customWidth="1"/>
    <col min="9" max="9" width="13.5" customWidth="1"/>
    <col min="10" max="12" width="13.1640625" customWidth="1"/>
    <col min="13" max="13" width="11.5" customWidth="1"/>
    <col min="14" max="26" width="8.83203125" customWidth="1"/>
  </cols>
  <sheetData>
    <row r="1" spans="1:26" ht="7.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2">
      <c r="A2" s="2"/>
      <c r="B2" s="34" t="s">
        <v>0</v>
      </c>
      <c r="C2" s="35"/>
      <c r="D2" s="35"/>
      <c r="E2" s="36"/>
      <c r="F2" s="48" t="s">
        <v>35</v>
      </c>
      <c r="G2" s="48" t="s">
        <v>36</v>
      </c>
      <c r="H2" s="48" t="s">
        <v>37</v>
      </c>
      <c r="I2" s="3"/>
      <c r="J2" s="2"/>
      <c r="K2" s="2"/>
      <c r="L2" s="2"/>
      <c r="M2" s="4"/>
      <c r="N2" s="2"/>
      <c r="O2" s="2"/>
      <c r="P2" s="2"/>
      <c r="Q2" s="2"/>
      <c r="R2" s="2"/>
      <c r="S2" s="2"/>
      <c r="T2" s="2"/>
      <c r="U2" s="2"/>
      <c r="V2" s="2"/>
      <c r="W2" s="2"/>
      <c r="X2" s="2"/>
      <c r="Y2" s="2"/>
      <c r="Z2" s="2"/>
    </row>
    <row r="3" spans="1:26" ht="30.75" customHeight="1" x14ac:dyDescent="0.2">
      <c r="A3" s="2"/>
      <c r="B3" s="37"/>
      <c r="C3" s="38"/>
      <c r="D3" s="38"/>
      <c r="E3" s="39"/>
      <c r="F3" s="5">
        <f ca="1">SUM(H8:H12)</f>
        <v>47049.599999999999</v>
      </c>
      <c r="G3" s="6">
        <f ca="1">SUM(_xlfn.ANCHORARRAY(J8))</f>
        <v>-73528.100000000006</v>
      </c>
      <c r="H3" s="49">
        <f ca="1">SUM(K8:K12)</f>
        <v>-40596.04</v>
      </c>
      <c r="I3" s="5"/>
      <c r="J3" s="2"/>
      <c r="K3" s="2"/>
      <c r="L3" s="2"/>
      <c r="M3" s="2"/>
      <c r="N3" s="2"/>
      <c r="O3" s="2"/>
      <c r="P3" s="2"/>
      <c r="Q3" s="2"/>
      <c r="R3" s="2"/>
      <c r="S3" s="2"/>
      <c r="T3" s="2"/>
      <c r="U3" s="2"/>
      <c r="V3" s="2"/>
      <c r="W3" s="2"/>
      <c r="X3" s="2"/>
      <c r="Y3" s="2"/>
      <c r="Z3" s="2"/>
    </row>
    <row r="4" spans="1:26" ht="7.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2"/>
    <row r="6" spans="1:26" ht="14.25" customHeight="1" x14ac:dyDescent="0.2">
      <c r="B6" s="40" t="s">
        <v>1</v>
      </c>
      <c r="C6" s="41"/>
      <c r="D6" s="41"/>
      <c r="E6" s="41"/>
      <c r="F6" s="41"/>
      <c r="G6" s="41"/>
      <c r="H6" s="41"/>
      <c r="I6" s="41"/>
      <c r="J6" s="41"/>
      <c r="K6" s="41"/>
      <c r="L6" s="41"/>
      <c r="M6" s="42"/>
    </row>
    <row r="7" spans="1:26" ht="14.25" customHeight="1" x14ac:dyDescent="0.2">
      <c r="B7" s="7" t="s">
        <v>2</v>
      </c>
      <c r="C7" s="7" t="s">
        <v>3</v>
      </c>
      <c r="D7" s="7" t="s">
        <v>4</v>
      </c>
      <c r="E7" s="7"/>
      <c r="F7" s="7" t="s">
        <v>5</v>
      </c>
      <c r="G7" s="7" t="s">
        <v>6</v>
      </c>
      <c r="H7" s="7" t="s">
        <v>7</v>
      </c>
      <c r="I7" s="7" t="s">
        <v>8</v>
      </c>
      <c r="J7" s="7" t="s">
        <v>9</v>
      </c>
      <c r="K7" s="7" t="s">
        <v>10</v>
      </c>
      <c r="L7" s="7" t="s">
        <v>11</v>
      </c>
      <c r="M7" s="7" t="s">
        <v>12</v>
      </c>
    </row>
    <row r="8" spans="1:26" ht="14.25" customHeight="1" x14ac:dyDescent="0.2">
      <c r="B8" s="8" t="e" cm="1" vm="1">
        <f t="array" ref="B8:B12">_xlfn.UNIQUE(_xlfn._xlws.FILTER(Table1[Company],SUMIFS(Table1[Units],Table1[Company],Table1[Company])&gt;0))</f>
        <v>#VALUE!</v>
      </c>
      <c r="C8" s="8" t="str" cm="1">
        <f t="array" aca="1" ref="C8:C12" ca="1">_FV(_xlfn.ANCHORARRAY(B8),"Ticker symbol",TRUE)</f>
        <v>AAPL</v>
      </c>
      <c r="D8" s="8" t="str" cm="1">
        <f t="array" aca="1" ref="D8:D12" ca="1">_FV(_xlfn.ANCHORARRAY(B8),"Industry")</f>
        <v>Computers, Phones &amp; Household Electronics</v>
      </c>
      <c r="E8" s="8"/>
      <c r="F8" s="45">
        <f>SUMIFS(Table1[Units],Table1[Company],Dashboard!B8)</f>
        <v>50</v>
      </c>
      <c r="G8" s="9" cm="1">
        <f t="array" aca="1" ref="G8:G12" ca="1">_FV(_xlfn.ANCHORARRAY(B8),"Price")</f>
        <v>225.77</v>
      </c>
      <c r="H8" s="46">
        <f ca="1">G8*F8</f>
        <v>11288.5</v>
      </c>
      <c r="I8" s="10" cm="1">
        <f t="array" aca="1" ref="I8" ca="1">_xlfn.ANCHORARRAY(H8)/SUM($H$8:$H$12)</f>
        <v>0.23992765081956063</v>
      </c>
      <c r="J8" s="46" cm="1">
        <f t="array" aca="1" ref="J8:J12" ca="1">_xlfn.ANCHORARRAY(G8)-_FV(_xlfn.ANCHORARRAY(B8),"Previous close",TRUE)*F8</f>
        <v>-10858.73</v>
      </c>
      <c r="K8" s="9" cm="1">
        <f t="array" aca="1" ref="K8" ca="1">_xlfn.ANCHORARRAY(H8)-SUMIFS(Table1[Total Transaction Amount],Table1[Company],Dashboard!B8)</f>
        <v>7465</v>
      </c>
      <c r="L8" s="9" cm="1">
        <f t="array" aca="1" ref="L8:L12" ca="1">_FV(_xlfn.ANCHORARRAY(B8),"52 week high",TRUE)</f>
        <v>237.23</v>
      </c>
      <c r="M8" s="9" cm="1">
        <f t="array" aca="1" ref="M8:M12" ca="1">_FV(_xlfn.ANCHORARRAY(B8),"52 week low",TRUE)</f>
        <v>164.07499999999999</v>
      </c>
    </row>
    <row r="9" spans="1:26" ht="14.25" customHeight="1" x14ac:dyDescent="0.2">
      <c r="B9" s="8" t="e" vm="2">
        <v>#VALUE!</v>
      </c>
      <c r="C9" s="8" t="str">
        <f ca="1"/>
        <v>TSLA</v>
      </c>
      <c r="D9" s="8" t="str">
        <f ca="1"/>
        <v>Automobiles &amp; Auto Parts</v>
      </c>
      <c r="E9" s="8"/>
      <c r="F9" s="45">
        <f>SUMIFS(Table1[Units],Table1[Company],Dashboard!B9)</f>
        <v>28</v>
      </c>
      <c r="G9" s="9">
        <f ca="1"/>
        <v>244.5</v>
      </c>
      <c r="H9" s="46">
        <f t="shared" ref="H9:H12" ca="1" si="0">G9*F9</f>
        <v>6846</v>
      </c>
      <c r="I9" s="10" cm="1">
        <f t="array" aca="1" ref="I9" ca="1">_xlfn.ANCHORARRAY(H9)/SUM($H$8:$H$12)</f>
        <v>0.14550601917975925</v>
      </c>
      <c r="J9" s="46">
        <f ca="1"/>
        <v>-11797</v>
      </c>
      <c r="K9" s="9" cm="1">
        <f t="array" aca="1" ref="K9" ca="1">_xlfn.ANCHORARRAY(H9)-SUMIFS(Table1[Total Transaction Amount],Table1[Company],Dashboard!B9)</f>
        <v>-11602.64</v>
      </c>
      <c r="L9" s="9">
        <f ca="1"/>
        <v>271</v>
      </c>
      <c r="M9" s="9">
        <f ca="1"/>
        <v>138.80250000000001</v>
      </c>
    </row>
    <row r="10" spans="1:26" ht="14.25" customHeight="1" x14ac:dyDescent="0.2">
      <c r="B10" s="8" t="e" vm="3">
        <v>#VALUE!</v>
      </c>
      <c r="C10" s="8" t="str">
        <f ca="1"/>
        <v>NFLX</v>
      </c>
      <c r="D10" s="8" t="str">
        <f ca="1"/>
        <v>Software &amp; IT Services</v>
      </c>
      <c r="E10" s="8"/>
      <c r="F10" s="45">
        <f>SUMIFS(Table1[Units],Table1[Company],Dashboard!B10)</f>
        <v>20</v>
      </c>
      <c r="G10" s="9">
        <f ca="1"/>
        <v>721.76</v>
      </c>
      <c r="H10" s="46">
        <f t="shared" ca="1" si="0"/>
        <v>14435.2</v>
      </c>
      <c r="I10" s="10" cm="1">
        <f t="array" aca="1" ref="I10" ca="1">_xlfn.ANCHORARRAY(H10)/SUM($H$8:$H$12)</f>
        <v>0.30680813439434129</v>
      </c>
      <c r="J10" s="46">
        <f ca="1"/>
        <v>-34374.239999999998</v>
      </c>
      <c r="K10" s="9" cm="1">
        <f t="array" aca="1" ref="K10" ca="1">_xlfn.ANCHORARRAY(H10)-SUMIFS(Table1[Total Transaction Amount],Table1[Company],Dashboard!B10)</f>
        <v>11507.8</v>
      </c>
      <c r="L10" s="9">
        <f ca="1"/>
        <v>725.26</v>
      </c>
      <c r="M10" s="9">
        <f ca="1"/>
        <v>344.73</v>
      </c>
    </row>
    <row r="11" spans="1:26" ht="14.25" customHeight="1" x14ac:dyDescent="0.2">
      <c r="B11" s="8" t="e" vm="4">
        <v>#VALUE!</v>
      </c>
      <c r="C11" s="8" t="str">
        <f ca="1"/>
        <v>BA</v>
      </c>
      <c r="D11" s="8" t="str">
        <f ca="1"/>
        <v>Aerospace &amp; Defense</v>
      </c>
      <c r="E11" s="8"/>
      <c r="F11" s="45">
        <f>SUMIFS(Table1[Units],Table1[Company],Dashboard!B11)</f>
        <v>70</v>
      </c>
      <c r="G11" s="9">
        <f ca="1"/>
        <v>154.65</v>
      </c>
      <c r="H11" s="46">
        <f t="shared" ca="1" si="0"/>
        <v>10825.5</v>
      </c>
      <c r="I11" s="10" cm="1">
        <f t="array" aca="1" ref="I11" ca="1">_xlfn.ANCHORARRAY(H11)/SUM($H$8:$H$12)</f>
        <v>0.23008697204652112</v>
      </c>
      <c r="J11" s="46">
        <f ca="1"/>
        <v>-7640.85</v>
      </c>
      <c r="K11" s="9" cm="1">
        <f t="array" aca="1" ref="K11" ca="1">_xlfn.ANCHORARRAY(H11)-SUMIFS(Table1[Total Transaction Amount],Table1[Company],Dashboard!B11)</f>
        <v>6612.9</v>
      </c>
      <c r="L11" s="9">
        <f ca="1"/>
        <v>267.54000000000002</v>
      </c>
      <c r="M11" s="9">
        <f ca="1"/>
        <v>149.49</v>
      </c>
    </row>
    <row r="12" spans="1:26" ht="14.25" customHeight="1" x14ac:dyDescent="0.2">
      <c r="B12" s="8" t="e" vm="5">
        <v>#VALUE!</v>
      </c>
      <c r="C12" s="8" t="str">
        <f ca="1"/>
        <v>AMZN</v>
      </c>
      <c r="D12" s="8" t="str">
        <f ca="1"/>
        <v>Diversified Retail</v>
      </c>
      <c r="E12" s="8"/>
      <c r="F12" s="45">
        <f>SUMIFS(Table1[Units],Table1[Company],Dashboard!B12)</f>
        <v>20</v>
      </c>
      <c r="G12" s="9">
        <f ca="1"/>
        <v>182.72</v>
      </c>
      <c r="H12" s="46">
        <f t="shared" ca="1" si="0"/>
        <v>3654.4</v>
      </c>
      <c r="I12" s="10" cm="1">
        <f t="array" aca="1" ref="I12" ca="1">_xlfn.ANCHORARRAY(H12)/SUM($H$8:$H$12)</f>
        <v>7.7671223559817731E-2</v>
      </c>
      <c r="J12" s="46">
        <f ca="1"/>
        <v>-8857.2800000000007</v>
      </c>
      <c r="K12" s="9" cm="1">
        <f t="array" aca="1" ref="K12" ca="1">_xlfn.ANCHORARRAY(H12)-SUMIFS(Table1[Total Transaction Amount],Table1[Company],Dashboard!B12)</f>
        <v>-54579.1</v>
      </c>
      <c r="L12" s="9">
        <f ca="1"/>
        <v>201.2</v>
      </c>
      <c r="M12" s="9">
        <f ca="1"/>
        <v>118.35</v>
      </c>
    </row>
    <row r="13" spans="1:26" ht="14.25" customHeight="1" x14ac:dyDescent="0.2"/>
    <row r="14" spans="1:26" ht="14.25" customHeight="1" x14ac:dyDescent="0.2">
      <c r="B14" s="43" t="s">
        <v>13</v>
      </c>
      <c r="C14" s="33"/>
      <c r="E14" s="43" t="s">
        <v>14</v>
      </c>
      <c r="F14" s="32"/>
      <c r="G14" s="33"/>
      <c r="I14" s="43" t="s">
        <v>15</v>
      </c>
      <c r="J14" s="32"/>
      <c r="K14" s="32"/>
      <c r="L14" s="32"/>
      <c r="M14" s="33"/>
    </row>
    <row r="15" spans="1:26" ht="9" customHeight="1" x14ac:dyDescent="0.2">
      <c r="E15" s="11"/>
      <c r="I15" s="12"/>
      <c r="J15" s="13"/>
      <c r="K15" s="13"/>
      <c r="L15" s="13"/>
      <c r="M15" s="13"/>
    </row>
    <row r="16" spans="1:26" ht="14.25" customHeight="1" x14ac:dyDescent="0.2">
      <c r="I16" s="14" t="s">
        <v>16</v>
      </c>
      <c r="J16" s="15" t="s">
        <v>30</v>
      </c>
      <c r="L16" s="14" t="s">
        <v>17</v>
      </c>
      <c r="M16" s="16">
        <v>1</v>
      </c>
    </row>
    <row r="17" spans="8:13" ht="6.75" customHeight="1" x14ac:dyDescent="0.2"/>
    <row r="18" spans="8:13" ht="14.25" customHeight="1" x14ac:dyDescent="0.2">
      <c r="I18" s="31" t="str">
        <f>J16&amp;" "&amp;"Historical Chart for the Last"&amp;" "&amp;M16&amp;" "&amp;"Month(s)"</f>
        <v>AAPL Historical Chart for the Last 1 Month(s)</v>
      </c>
      <c r="J18" s="32"/>
      <c r="K18" s="32"/>
      <c r="L18" s="32"/>
      <c r="M18" s="33"/>
    </row>
    <row r="19" spans="8:13" ht="14.25" customHeight="1" x14ac:dyDescent="0.2"/>
    <row r="20" spans="8:13" ht="14.25" customHeight="1" x14ac:dyDescent="0.2"/>
    <row r="21" spans="8:13" ht="14.25" customHeight="1" x14ac:dyDescent="0.2">
      <c r="H21" s="47"/>
    </row>
    <row r="22" spans="8:13" ht="14.25" customHeight="1" x14ac:dyDescent="0.2"/>
    <row r="23" spans="8:13" ht="14.25" customHeight="1" x14ac:dyDescent="0.2"/>
    <row r="24" spans="8:13" ht="14.25" customHeight="1" x14ac:dyDescent="0.2"/>
    <row r="25" spans="8:13" ht="14.25" customHeight="1" x14ac:dyDescent="0.2"/>
    <row r="26" spans="8:13" ht="14.25" customHeight="1" x14ac:dyDescent="0.2"/>
    <row r="27" spans="8:13" ht="14.25" customHeight="1" x14ac:dyDescent="0.2"/>
    <row r="28" spans="8:13" ht="14.25" customHeight="1" x14ac:dyDescent="0.2"/>
    <row r="29" spans="8:13" ht="14.25" customHeight="1" x14ac:dyDescent="0.2"/>
    <row r="30" spans="8:13" ht="14.25" customHeight="1" x14ac:dyDescent="0.2"/>
    <row r="31" spans="8:13" ht="14.25" customHeight="1" x14ac:dyDescent="0.2"/>
    <row r="32" spans="8:13" ht="14.25" customHeight="1" x14ac:dyDescent="0.2"/>
    <row r="33" spans="9:13" ht="14.25" customHeight="1" x14ac:dyDescent="0.2">
      <c r="I33" s="50"/>
      <c r="J33" s="55"/>
      <c r="K33" s="53"/>
      <c r="L33" s="51"/>
      <c r="M33" s="51"/>
    </row>
    <row r="34" spans="9:13" ht="6.75" customHeight="1" x14ac:dyDescent="0.2">
      <c r="I34" s="51"/>
      <c r="J34" s="51"/>
      <c r="K34" s="51"/>
      <c r="L34" s="51"/>
      <c r="M34" s="51"/>
    </row>
    <row r="35" spans="9:13" ht="14.25" customHeight="1" x14ac:dyDescent="0.2">
      <c r="I35" s="52"/>
      <c r="J35" s="53"/>
      <c r="K35" s="53"/>
      <c r="L35" s="53"/>
      <c r="M35" s="54"/>
    </row>
    <row r="36" spans="9:13" ht="14.25" customHeight="1" x14ac:dyDescent="0.2"/>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8">
    <mergeCell ref="I18:M18"/>
    <mergeCell ref="J33:K33"/>
    <mergeCell ref="I35:M35"/>
    <mergeCell ref="B2:E3"/>
    <mergeCell ref="B6:M6"/>
    <mergeCell ref="B14:C14"/>
    <mergeCell ref="E14:G14"/>
    <mergeCell ref="I14:M14"/>
  </mergeCells>
  <conditionalFormatting sqref="K8:K12">
    <cfRule type="dataBar" priority="1">
      <dataBar>
        <cfvo type="min"/>
        <cfvo type="max"/>
        <color rgb="FF63C384"/>
      </dataBar>
      <extLst>
        <ext xmlns:x14="http://schemas.microsoft.com/office/spreadsheetml/2009/9/main" uri="{B025F937-C7B1-47D3-B67F-A62EFF666E3E}">
          <x14:id>{88BD6A25-9B1D-0549-8CBC-3D75EF7148C2}</x14:id>
        </ext>
      </extLst>
    </cfRule>
  </conditionalFormatting>
  <dataValidations count="2">
    <dataValidation type="list" allowBlank="1" showInputMessage="1" showErrorMessage="1" sqref="J16" xr:uid="{F33B4DCE-1E2E-1F44-851F-BD85D413B2B5}">
      <formula1>$C$8:$C$12</formula1>
    </dataValidation>
    <dataValidation type="list" allowBlank="1" showInputMessage="1" showErrorMessage="1" sqref="M16" xr:uid="{A5AA2098-6E46-C74C-99AE-10EAB42DB40C}">
      <formula1>"1,3,6,12"</formula1>
    </dataValidation>
  </dataValidations>
  <pageMargins left="0.7" right="0.7" top="0.75" bottom="0.75" header="0" footer="0"/>
  <pageSetup orientation="landscape"/>
  <drawing r:id="rId1"/>
  <extLst>
    <ext xmlns:x14="http://schemas.microsoft.com/office/spreadsheetml/2009/9/main" uri="{78C0D931-6437-407d-A8EE-F0AAD7539E65}">
      <x14:conditionalFormattings>
        <x14:conditionalFormatting xmlns:xm="http://schemas.microsoft.com/office/excel/2006/main">
          <x14:cfRule type="dataBar" id="{88BD6A25-9B1D-0549-8CBC-3D75EF7148C2}">
            <x14:dataBar minLength="0" maxLength="100" border="1" negativeBarBorderColorSameAsPositive="0">
              <x14:cfvo type="autoMin"/>
              <x14:cfvo type="autoMax"/>
              <x14:borderColor rgb="FF63C384"/>
              <x14:negativeFillColor rgb="FFFF0000"/>
              <x14:negativeBorderColor rgb="FFFF0000"/>
              <x14:axisColor rgb="FF000000"/>
            </x14:dataBar>
          </x14:cfRule>
          <xm:sqref>K8:K12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999"/>
  <sheetViews>
    <sheetView showGridLines="0" zoomScale="150" zoomScaleNormal="150" workbookViewId="0">
      <selection activeCell="F11" sqref="F11"/>
    </sheetView>
  </sheetViews>
  <sheetFormatPr baseColWidth="10" defaultColWidth="14.5" defaultRowHeight="15" customHeight="1" x14ac:dyDescent="0.2"/>
  <cols>
    <col min="1" max="1" width="8.83203125" customWidth="1"/>
    <col min="2" max="2" width="10.1640625" bestFit="1" customWidth="1"/>
    <col min="3" max="3" width="39.1640625" customWidth="1"/>
    <col min="4" max="4" width="8" customWidth="1"/>
    <col min="5" max="5" width="17.5" customWidth="1"/>
    <col min="6" max="6" width="7.5" customWidth="1"/>
    <col min="7" max="7" width="10.1640625" bestFit="1" customWidth="1"/>
    <col min="8" max="8" width="25.1640625" customWidth="1"/>
    <col min="9" max="9" width="10.5" customWidth="1"/>
    <col min="10" max="26" width="8.83203125" customWidth="1"/>
  </cols>
  <sheetData>
    <row r="1" spans="2:9" ht="14.25" customHeight="1" x14ac:dyDescent="0.2"/>
    <row r="2" spans="2:9" ht="14.25" customHeight="1" x14ac:dyDescent="0.2">
      <c r="B2" s="17" t="s">
        <v>18</v>
      </c>
      <c r="C2" s="17" t="s">
        <v>2</v>
      </c>
      <c r="D2" s="17" t="s">
        <v>3</v>
      </c>
      <c r="E2" s="17" t="s">
        <v>19</v>
      </c>
      <c r="F2" s="17" t="s">
        <v>20</v>
      </c>
      <c r="G2" s="17" t="s">
        <v>21</v>
      </c>
      <c r="H2" s="17" t="s">
        <v>22</v>
      </c>
      <c r="I2" s="17" t="s">
        <v>23</v>
      </c>
    </row>
    <row r="3" spans="2:9" ht="14.25" customHeight="1" x14ac:dyDescent="0.2">
      <c r="B3" s="18">
        <v>44348</v>
      </c>
      <c r="C3" s="1" t="e" vm="1">
        <v>#VALUE!</v>
      </c>
      <c r="D3" s="1" t="s">
        <v>30</v>
      </c>
      <c r="E3" s="17" t="s">
        <v>24</v>
      </c>
      <c r="F3" s="19">
        <v>100</v>
      </c>
      <c r="G3" s="44">
        <v>123.98</v>
      </c>
      <c r="H3" s="21">
        <f>Transactions!$G3*Transactions!$F3</f>
        <v>12398</v>
      </c>
      <c r="I3" s="1" t="s">
        <v>25</v>
      </c>
    </row>
    <row r="4" spans="2:9" ht="14.25" customHeight="1" x14ac:dyDescent="0.2">
      <c r="B4" s="18">
        <v>44384</v>
      </c>
      <c r="C4" s="1" t="e" vm="2">
        <v>#VALUE!</v>
      </c>
      <c r="D4" s="1" t="s">
        <v>31</v>
      </c>
      <c r="E4" s="17" t="s">
        <v>24</v>
      </c>
      <c r="F4" s="19">
        <v>28</v>
      </c>
      <c r="G4" s="44">
        <v>658.88</v>
      </c>
      <c r="H4" s="21">
        <f>Transactions!$G4*Transactions!$F4</f>
        <v>18448.64</v>
      </c>
      <c r="I4" s="1" t="str">
        <f t="shared" ref="I4:I10" si="0">I3</f>
        <v>USD</v>
      </c>
    </row>
    <row r="5" spans="2:9" ht="14.25" customHeight="1" x14ac:dyDescent="0.2">
      <c r="B5" s="18">
        <v>44447</v>
      </c>
      <c r="C5" s="1" t="e" vm="3">
        <v>#VALUE!</v>
      </c>
      <c r="D5" s="1" t="s">
        <v>32</v>
      </c>
      <c r="E5" s="17" t="s">
        <v>24</v>
      </c>
      <c r="F5" s="19">
        <v>120</v>
      </c>
      <c r="G5" s="44">
        <v>237.62</v>
      </c>
      <c r="H5" s="21">
        <f>Transactions!$G5*Transactions!$F5</f>
        <v>28514.400000000001</v>
      </c>
      <c r="I5" s="1" t="str">
        <f t="shared" si="0"/>
        <v>USD</v>
      </c>
    </row>
    <row r="6" spans="2:9" ht="14.25" customHeight="1" x14ac:dyDescent="0.2">
      <c r="B6" s="18">
        <v>44505</v>
      </c>
      <c r="C6" s="1" t="e" vm="3">
        <v>#VALUE!</v>
      </c>
      <c r="D6" s="1" t="s">
        <v>32</v>
      </c>
      <c r="E6" s="17" t="s">
        <v>26</v>
      </c>
      <c r="F6" s="19">
        <v>-100</v>
      </c>
      <c r="G6" s="44">
        <v>255.87</v>
      </c>
      <c r="H6" s="21">
        <f>Transactions!$G6*Transactions!$F6</f>
        <v>-25587</v>
      </c>
      <c r="I6" s="1" t="str">
        <f t="shared" si="0"/>
        <v>USD</v>
      </c>
    </row>
    <row r="7" spans="2:9" ht="14.25" customHeight="1" x14ac:dyDescent="0.2">
      <c r="B7" s="18">
        <v>44566</v>
      </c>
      <c r="C7" s="1" t="e" vm="4">
        <v>#VALUE!</v>
      </c>
      <c r="D7" s="1" t="s">
        <v>34</v>
      </c>
      <c r="E7" s="17" t="s">
        <v>24</v>
      </c>
      <c r="F7" s="19">
        <v>70</v>
      </c>
      <c r="G7" s="44">
        <v>60.18</v>
      </c>
      <c r="H7" s="21">
        <f>Transactions!$G7*Transactions!$F7</f>
        <v>4212.6000000000004</v>
      </c>
      <c r="I7" s="1" t="str">
        <f t="shared" si="0"/>
        <v>USD</v>
      </c>
    </row>
    <row r="8" spans="2:9" ht="14.25" customHeight="1" x14ac:dyDescent="0.2">
      <c r="B8" s="18">
        <v>44579</v>
      </c>
      <c r="C8" s="1" t="e" vm="1">
        <v>#VALUE!</v>
      </c>
      <c r="D8" s="1" t="s">
        <v>30</v>
      </c>
      <c r="E8" s="17" t="s">
        <v>26</v>
      </c>
      <c r="F8" s="19">
        <v>-50</v>
      </c>
      <c r="G8" s="44">
        <v>171.49</v>
      </c>
      <c r="H8" s="21">
        <f>Transactions!$G8*Transactions!$F8</f>
        <v>-8574.5</v>
      </c>
      <c r="I8" s="1" t="str">
        <f t="shared" si="0"/>
        <v>USD</v>
      </c>
    </row>
    <row r="9" spans="2:9" ht="14.25" customHeight="1" x14ac:dyDescent="0.2">
      <c r="B9" s="18">
        <v>44628</v>
      </c>
      <c r="C9" s="1" t="e" vm="5">
        <v>#VALUE!</v>
      </c>
      <c r="D9" s="1" t="s">
        <v>33</v>
      </c>
      <c r="E9" s="17" t="s">
        <v>24</v>
      </c>
      <c r="F9" s="19">
        <v>50</v>
      </c>
      <c r="G9" s="44">
        <v>3010.15</v>
      </c>
      <c r="H9" s="21">
        <f>Transactions!$G9*Transactions!$F9</f>
        <v>150507.5</v>
      </c>
      <c r="I9" s="1" t="str">
        <f t="shared" si="0"/>
        <v>USD</v>
      </c>
    </row>
    <row r="10" spans="2:9" ht="14.25" customHeight="1" x14ac:dyDescent="0.2">
      <c r="B10" s="18">
        <v>44663</v>
      </c>
      <c r="C10" s="1" t="e" vm="5">
        <v>#VALUE!</v>
      </c>
      <c r="D10" s="1" t="s">
        <v>33</v>
      </c>
      <c r="E10" s="17" t="s">
        <v>26</v>
      </c>
      <c r="F10" s="19">
        <v>-30</v>
      </c>
      <c r="G10" s="44">
        <v>3075.8</v>
      </c>
      <c r="H10" s="21">
        <f>Transactions!$G10*Transactions!$F10</f>
        <v>-92274</v>
      </c>
      <c r="I10" s="1" t="str">
        <f t="shared" si="0"/>
        <v>USD</v>
      </c>
    </row>
    <row r="11" spans="2:9" ht="14.25" customHeight="1" x14ac:dyDescent="0.2">
      <c r="G11" s="20"/>
    </row>
    <row r="12" spans="2:9" ht="14.25" customHeight="1" x14ac:dyDescent="0.2">
      <c r="D12" s="22"/>
      <c r="G12" s="20"/>
    </row>
    <row r="13" spans="2:9" ht="14.25" customHeight="1" x14ac:dyDescent="0.2">
      <c r="G13" s="20"/>
    </row>
    <row r="14" spans="2:9" ht="14.25" customHeight="1" x14ac:dyDescent="0.2"/>
    <row r="15" spans="2:9" ht="14.25" customHeight="1" x14ac:dyDescent="0.2"/>
    <row r="16" spans="2: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150" zoomScaleNormal="150" workbookViewId="0">
      <selection activeCell="F6" sqref="F6"/>
    </sheetView>
  </sheetViews>
  <sheetFormatPr baseColWidth="10" defaultColWidth="14.5" defaultRowHeight="15" customHeight="1" x14ac:dyDescent="0.2"/>
  <cols>
    <col min="1" max="1" width="3" customWidth="1"/>
    <col min="2" max="2" width="10.83203125" customWidth="1"/>
    <col min="3" max="3" width="10.1640625" customWidth="1"/>
    <col min="4" max="4" width="8.5" customWidth="1"/>
    <col min="5" max="5" width="10" customWidth="1"/>
    <col min="6" max="6" width="25.5" customWidth="1"/>
    <col min="7" max="26" width="8.83203125" customWidth="1"/>
  </cols>
  <sheetData>
    <row r="1" spans="1:26" ht="14.25" customHeight="1" x14ac:dyDescent="0.2">
      <c r="A1" s="13"/>
      <c r="E1" s="51"/>
      <c r="F1" s="51"/>
    </row>
    <row r="2" spans="1:26" ht="14.25" customHeight="1" x14ac:dyDescent="0.2">
      <c r="A2" s="12"/>
      <c r="B2" s="43" t="s">
        <v>27</v>
      </c>
      <c r="C2" s="33"/>
      <c r="E2" s="56"/>
      <c r="F2" s="54"/>
    </row>
    <row r="3" spans="1:26" ht="6" customHeight="1" x14ac:dyDescent="0.2">
      <c r="A3" s="12"/>
      <c r="B3" s="23"/>
      <c r="C3" s="23"/>
      <c r="D3" s="13"/>
      <c r="E3" s="57"/>
      <c r="F3" s="57"/>
      <c r="G3" s="13"/>
      <c r="H3" s="13"/>
      <c r="I3" s="13"/>
      <c r="J3" s="13"/>
      <c r="K3" s="13"/>
      <c r="L3" s="13"/>
      <c r="M3" s="13"/>
      <c r="N3" s="13"/>
      <c r="O3" s="13"/>
      <c r="P3" s="13"/>
      <c r="Q3" s="13"/>
      <c r="R3" s="13"/>
      <c r="S3" s="13"/>
      <c r="T3" s="13"/>
      <c r="U3" s="13"/>
      <c r="V3" s="13"/>
      <c r="W3" s="13"/>
      <c r="X3" s="13"/>
      <c r="Y3" s="13"/>
      <c r="Z3" s="13"/>
    </row>
    <row r="4" spans="1:26" ht="14.25" customHeight="1" x14ac:dyDescent="0.2">
      <c r="A4" s="12"/>
      <c r="B4" s="14" t="s">
        <v>28</v>
      </c>
      <c r="C4" s="24" t="str">
        <f>Dashboard!J16</f>
        <v>AAPL</v>
      </c>
      <c r="E4" s="50"/>
      <c r="F4" s="58"/>
    </row>
    <row r="5" spans="1:26" ht="14.25" customHeight="1" x14ac:dyDescent="0.2">
      <c r="A5" s="13"/>
      <c r="B5" s="14" t="s">
        <v>29</v>
      </c>
      <c r="C5" s="24">
        <f>Dashboard!M16</f>
        <v>1</v>
      </c>
      <c r="E5" s="50"/>
      <c r="F5" s="58"/>
    </row>
    <row r="6" spans="1:26" ht="14.25" customHeight="1" x14ac:dyDescent="0.2">
      <c r="A6" s="13"/>
    </row>
    <row r="7" spans="1:26" ht="14.25" customHeight="1" x14ac:dyDescent="0.2">
      <c r="A7" s="13"/>
      <c r="B7" s="25"/>
      <c r="C7" s="25"/>
      <c r="D7" s="26"/>
      <c r="E7" s="25"/>
      <c r="F7" s="27"/>
    </row>
    <row r="8" spans="1:26" ht="14.25" customHeight="1" x14ac:dyDescent="0.2">
      <c r="A8" s="13"/>
      <c r="B8" s="13" t="str" cm="1">
        <f t="array" aca="1" ref="B8:C29" ca="1">_xlfn.STOCKHISTORY(C4,EDATE(TODAY(),-C5),TODAY())</f>
        <v>Date</v>
      </c>
      <c r="C8" s="28" t="str">
        <f ca="1"/>
        <v>Close</v>
      </c>
      <c r="D8" s="13"/>
      <c r="E8" s="29"/>
      <c r="F8" s="30"/>
    </row>
    <row r="9" spans="1:26" ht="14.25" customHeight="1" x14ac:dyDescent="0.2">
      <c r="A9" s="13"/>
      <c r="B9" vm="6">
        <f ca="1"/>
        <v>45544</v>
      </c>
      <c r="C9" s="28" vm="7">
        <f ca="1"/>
        <v>220.91</v>
      </c>
      <c r="E9" s="29"/>
      <c r="F9" s="28"/>
    </row>
    <row r="10" spans="1:26" ht="14.25" customHeight="1" x14ac:dyDescent="0.2">
      <c r="A10" s="8"/>
      <c r="B10" vm="8">
        <f ca="1"/>
        <v>45545</v>
      </c>
      <c r="C10" s="28" vm="9">
        <f ca="1"/>
        <v>220.11</v>
      </c>
      <c r="E10" s="29"/>
      <c r="F10" s="28"/>
    </row>
    <row r="11" spans="1:26" ht="14.25" customHeight="1" x14ac:dyDescent="0.2">
      <c r="A11" s="13"/>
      <c r="B11" vm="10">
        <f ca="1"/>
        <v>45546</v>
      </c>
      <c r="C11" s="28" vm="11">
        <f ca="1"/>
        <v>222.66</v>
      </c>
      <c r="E11" s="29"/>
      <c r="F11" s="28"/>
    </row>
    <row r="12" spans="1:26" ht="14.25" customHeight="1" x14ac:dyDescent="0.2">
      <c r="A12" s="13"/>
      <c r="B12" vm="12">
        <f ca="1"/>
        <v>45547</v>
      </c>
      <c r="C12" s="28" vm="13">
        <f ca="1"/>
        <v>222.77</v>
      </c>
      <c r="E12" s="29"/>
      <c r="F12" s="28"/>
    </row>
    <row r="13" spans="1:26" ht="14.25" customHeight="1" x14ac:dyDescent="0.2">
      <c r="A13" s="13"/>
      <c r="B13" vm="14">
        <f ca="1"/>
        <v>45548</v>
      </c>
      <c r="C13" s="28" vm="15">
        <f ca="1"/>
        <v>222.5</v>
      </c>
      <c r="E13" s="29"/>
      <c r="F13" s="28"/>
    </row>
    <row r="14" spans="1:26" ht="14.25" customHeight="1" x14ac:dyDescent="0.2">
      <c r="A14" s="13"/>
      <c r="B14" vm="16">
        <f ca="1"/>
        <v>45551</v>
      </c>
      <c r="C14" s="28" vm="17">
        <f ca="1"/>
        <v>216.32</v>
      </c>
      <c r="E14" s="29"/>
      <c r="F14" s="28"/>
    </row>
    <row r="15" spans="1:26" ht="14.25" customHeight="1" x14ac:dyDescent="0.2">
      <c r="A15" s="13"/>
      <c r="B15" vm="18">
        <f ca="1"/>
        <v>45552</v>
      </c>
      <c r="C15" s="28" vm="19">
        <f ca="1"/>
        <v>216.79</v>
      </c>
      <c r="E15" s="29"/>
      <c r="F15" s="28"/>
    </row>
    <row r="16" spans="1:26" ht="14.25" customHeight="1" x14ac:dyDescent="0.2">
      <c r="A16" s="13"/>
      <c r="B16" vm="20">
        <f ca="1"/>
        <v>45553</v>
      </c>
      <c r="C16" s="28" vm="21">
        <f ca="1"/>
        <v>220.69</v>
      </c>
      <c r="E16" s="29"/>
      <c r="F16" s="28"/>
    </row>
    <row r="17" spans="1:6" ht="14.25" customHeight="1" x14ac:dyDescent="0.2">
      <c r="A17" s="13"/>
      <c r="B17" vm="22">
        <f ca="1"/>
        <v>45554</v>
      </c>
      <c r="C17" s="28" vm="23">
        <f ca="1"/>
        <v>228.87</v>
      </c>
      <c r="E17" s="29"/>
      <c r="F17" s="28"/>
    </row>
    <row r="18" spans="1:6" ht="14.25" customHeight="1" x14ac:dyDescent="0.2">
      <c r="A18" s="13"/>
      <c r="B18" vm="24">
        <f ca="1"/>
        <v>45555</v>
      </c>
      <c r="C18" s="28" vm="25">
        <f ca="1"/>
        <v>228.2</v>
      </c>
      <c r="E18" s="29"/>
      <c r="F18" s="28"/>
    </row>
    <row r="19" spans="1:6" ht="14.25" customHeight="1" x14ac:dyDescent="0.2">
      <c r="A19" s="13"/>
      <c r="B19" vm="26">
        <f ca="1"/>
        <v>45558</v>
      </c>
      <c r="C19" s="28" vm="27">
        <f ca="1"/>
        <v>226.47</v>
      </c>
      <c r="E19" s="29"/>
      <c r="F19" s="28"/>
    </row>
    <row r="20" spans="1:6" ht="14.25" customHeight="1" x14ac:dyDescent="0.2">
      <c r="A20" s="13"/>
      <c r="B20" vm="28">
        <f ca="1"/>
        <v>45559</v>
      </c>
      <c r="C20" s="28" vm="29">
        <f ca="1"/>
        <v>227.37</v>
      </c>
      <c r="E20" s="29"/>
      <c r="F20" s="28"/>
    </row>
    <row r="21" spans="1:6" ht="14.25" customHeight="1" x14ac:dyDescent="0.2">
      <c r="A21" s="13"/>
      <c r="B21" vm="30">
        <f ca="1"/>
        <v>45560</v>
      </c>
      <c r="C21" s="28" vm="31">
        <f ca="1"/>
        <v>226.37</v>
      </c>
      <c r="E21" s="29"/>
      <c r="F21" s="28"/>
    </row>
    <row r="22" spans="1:6" ht="14.25" customHeight="1" x14ac:dyDescent="0.2">
      <c r="A22" s="13"/>
      <c r="B22" vm="32">
        <f ca="1"/>
        <v>45561</v>
      </c>
      <c r="C22" s="28" vm="33">
        <f ca="1"/>
        <v>227.52</v>
      </c>
      <c r="E22" s="29"/>
      <c r="F22" s="28"/>
    </row>
    <row r="23" spans="1:6" ht="14.25" customHeight="1" x14ac:dyDescent="0.2">
      <c r="A23" s="13"/>
      <c r="B23" vm="34">
        <f ca="1"/>
        <v>45562</v>
      </c>
      <c r="C23" s="28" vm="35">
        <f ca="1"/>
        <v>227.79</v>
      </c>
      <c r="E23" s="29"/>
      <c r="F23" s="28"/>
    </row>
    <row r="24" spans="1:6" ht="14.25" customHeight="1" x14ac:dyDescent="0.2">
      <c r="A24" s="13"/>
      <c r="B24" vm="36">
        <f ca="1"/>
        <v>45565</v>
      </c>
      <c r="C24" s="28" vm="37">
        <f ca="1"/>
        <v>233</v>
      </c>
      <c r="E24" s="29"/>
      <c r="F24" s="28"/>
    </row>
    <row r="25" spans="1:6" ht="14.25" customHeight="1" x14ac:dyDescent="0.2">
      <c r="A25" s="13"/>
      <c r="B25" vm="38">
        <f ca="1"/>
        <v>45566</v>
      </c>
      <c r="C25" s="28" vm="39">
        <f ca="1"/>
        <v>226.21</v>
      </c>
      <c r="E25" s="29"/>
      <c r="F25" s="28"/>
    </row>
    <row r="26" spans="1:6" ht="14.25" customHeight="1" x14ac:dyDescent="0.2">
      <c r="A26" s="13"/>
      <c r="B26" vm="40">
        <f ca="1"/>
        <v>45567</v>
      </c>
      <c r="C26" s="28" vm="41">
        <f ca="1"/>
        <v>226.78</v>
      </c>
      <c r="E26" s="29"/>
      <c r="F26" s="28"/>
    </row>
    <row r="27" spans="1:6" ht="14.25" customHeight="1" x14ac:dyDescent="0.2">
      <c r="A27" s="13"/>
      <c r="B27" vm="42">
        <f ca="1"/>
        <v>45568</v>
      </c>
      <c r="C27" s="28" vm="43">
        <f ca="1"/>
        <v>225.67</v>
      </c>
      <c r="E27" s="29"/>
      <c r="F27" s="28"/>
    </row>
    <row r="28" spans="1:6" ht="14.25" customHeight="1" x14ac:dyDescent="0.2">
      <c r="A28" s="13"/>
      <c r="B28" vm="44">
        <f ca="1"/>
        <v>45569</v>
      </c>
      <c r="C28" s="28" vm="45">
        <f ca="1"/>
        <v>226.8</v>
      </c>
      <c r="E28" s="29"/>
      <c r="F28" s="28"/>
    </row>
    <row r="29" spans="1:6" ht="14.25" customHeight="1" x14ac:dyDescent="0.2">
      <c r="A29" s="13"/>
      <c r="B29" vm="46">
        <f ca="1"/>
        <v>45572</v>
      </c>
      <c r="C29" s="28" vm="47">
        <f ca="1"/>
        <v>221.69</v>
      </c>
      <c r="E29" s="29"/>
      <c r="F29" s="28"/>
    </row>
    <row r="30" spans="1:6" ht="14.25" customHeight="1" x14ac:dyDescent="0.2">
      <c r="A30" s="13"/>
      <c r="C30" s="28"/>
      <c r="E30" s="29"/>
      <c r="F30" s="28"/>
    </row>
    <row r="31" spans="1:6" ht="14.25" customHeight="1" x14ac:dyDescent="0.2">
      <c r="A31" s="13"/>
      <c r="C31" s="28"/>
      <c r="E31" s="29"/>
      <c r="F31" s="28"/>
    </row>
    <row r="32" spans="1:6" ht="14.25" customHeight="1" x14ac:dyDescent="0.2">
      <c r="A32" s="13"/>
      <c r="C32" s="28"/>
      <c r="E32" s="29"/>
      <c r="F32" s="28"/>
    </row>
    <row r="33" spans="1:6" ht="14.25" customHeight="1" x14ac:dyDescent="0.2">
      <c r="A33" s="13"/>
      <c r="C33" s="28"/>
      <c r="E33" s="29"/>
      <c r="F33" s="28"/>
    </row>
    <row r="34" spans="1:6" ht="14.25" customHeight="1" x14ac:dyDescent="0.2">
      <c r="A34" s="13"/>
      <c r="C34" s="28"/>
      <c r="E34" s="29"/>
      <c r="F34" s="28"/>
    </row>
    <row r="35" spans="1:6" ht="14.25" customHeight="1" x14ac:dyDescent="0.2">
      <c r="A35" s="13"/>
      <c r="C35" s="28"/>
      <c r="E35" s="29"/>
      <c r="F35" s="28"/>
    </row>
    <row r="36" spans="1:6" ht="14.25" customHeight="1" x14ac:dyDescent="0.2">
      <c r="A36" s="13"/>
      <c r="C36" s="28"/>
      <c r="E36" s="29"/>
      <c r="F36" s="28"/>
    </row>
    <row r="37" spans="1:6" ht="14.25" customHeight="1" x14ac:dyDescent="0.2">
      <c r="A37" s="13"/>
      <c r="C37" s="28"/>
      <c r="E37" s="29"/>
      <c r="F37" s="28"/>
    </row>
    <row r="38" spans="1:6" ht="14.25" customHeight="1" x14ac:dyDescent="0.2">
      <c r="A38" s="13"/>
      <c r="C38" s="28"/>
      <c r="E38" s="29"/>
      <c r="F38" s="28"/>
    </row>
    <row r="39" spans="1:6" ht="14.25" customHeight="1" x14ac:dyDescent="0.2">
      <c r="A39" s="13"/>
      <c r="C39" s="28"/>
      <c r="E39" s="29"/>
      <c r="F39" s="28"/>
    </row>
    <row r="40" spans="1:6" ht="14.25" customHeight="1" x14ac:dyDescent="0.2">
      <c r="A40" s="13"/>
      <c r="C40" s="28"/>
      <c r="E40" s="29"/>
      <c r="F40" s="28"/>
    </row>
    <row r="41" spans="1:6" ht="14.25" customHeight="1" x14ac:dyDescent="0.2">
      <c r="A41" s="13"/>
      <c r="C41" s="28"/>
      <c r="E41" s="29"/>
      <c r="F41" s="28"/>
    </row>
    <row r="42" spans="1:6" ht="14.25" customHeight="1" x14ac:dyDescent="0.2">
      <c r="A42" s="13"/>
      <c r="C42" s="28"/>
      <c r="E42" s="29"/>
      <c r="F42" s="28"/>
    </row>
    <row r="43" spans="1:6" ht="14.25" customHeight="1" x14ac:dyDescent="0.2">
      <c r="A43" s="13"/>
      <c r="C43" s="28"/>
      <c r="E43" s="29"/>
      <c r="F43" s="28"/>
    </row>
    <row r="44" spans="1:6" ht="14.25" customHeight="1" x14ac:dyDescent="0.2">
      <c r="A44" s="13"/>
      <c r="C44" s="28"/>
      <c r="E44" s="29"/>
      <c r="F44" s="28"/>
    </row>
    <row r="45" spans="1:6" ht="14.25" customHeight="1" x14ac:dyDescent="0.2">
      <c r="A45" s="13"/>
      <c r="C45" s="28"/>
      <c r="E45" s="29"/>
      <c r="F45" s="28"/>
    </row>
    <row r="46" spans="1:6" ht="14.25" customHeight="1" x14ac:dyDescent="0.2">
      <c r="A46" s="13"/>
      <c r="C46" s="28"/>
      <c r="E46" s="29"/>
      <c r="F46" s="28"/>
    </row>
    <row r="47" spans="1:6" ht="14.25" customHeight="1" x14ac:dyDescent="0.2">
      <c r="A47" s="13"/>
      <c r="C47" s="28"/>
      <c r="E47" s="29"/>
      <c r="F47" s="28"/>
    </row>
    <row r="48" spans="1:6" ht="14.25" customHeight="1" x14ac:dyDescent="0.2">
      <c r="A48" s="13"/>
      <c r="C48" s="28"/>
      <c r="E48" s="29"/>
      <c r="F48" s="28"/>
    </row>
    <row r="49" spans="1:6" ht="14.25" customHeight="1" x14ac:dyDescent="0.2">
      <c r="A49" s="13"/>
      <c r="C49" s="28"/>
      <c r="E49" s="29"/>
      <c r="F49" s="28"/>
    </row>
    <row r="50" spans="1:6" ht="14.25" customHeight="1" x14ac:dyDescent="0.2">
      <c r="A50" s="13"/>
      <c r="C50" s="28"/>
      <c r="E50" s="29"/>
      <c r="F50" s="28"/>
    </row>
    <row r="51" spans="1:6" ht="14.25" customHeight="1" x14ac:dyDescent="0.2">
      <c r="A51" s="13"/>
      <c r="C51" s="28"/>
      <c r="E51" s="29"/>
      <c r="F51" s="28"/>
    </row>
    <row r="52" spans="1:6" ht="14.25" customHeight="1" x14ac:dyDescent="0.2">
      <c r="A52" s="13"/>
      <c r="C52" s="28"/>
      <c r="E52" s="29"/>
      <c r="F52" s="28"/>
    </row>
    <row r="53" spans="1:6" ht="14.25" customHeight="1" x14ac:dyDescent="0.2">
      <c r="A53" s="13"/>
      <c r="C53" s="28"/>
      <c r="E53" s="29"/>
      <c r="F53" s="28"/>
    </row>
    <row r="54" spans="1:6" ht="14.25" customHeight="1" x14ac:dyDescent="0.2">
      <c r="A54" s="13"/>
      <c r="C54" s="28"/>
      <c r="E54" s="29"/>
      <c r="F54" s="28"/>
    </row>
    <row r="55" spans="1:6" ht="14.25" customHeight="1" x14ac:dyDescent="0.2">
      <c r="A55" s="13"/>
      <c r="C55" s="28"/>
      <c r="E55" s="29"/>
      <c r="F55" s="28"/>
    </row>
    <row r="56" spans="1:6" ht="14.25" customHeight="1" x14ac:dyDescent="0.2">
      <c r="A56" s="13"/>
      <c r="C56" s="28"/>
      <c r="E56" s="29"/>
      <c r="F56" s="28"/>
    </row>
    <row r="57" spans="1:6" ht="14.25" customHeight="1" x14ac:dyDescent="0.2">
      <c r="A57" s="13"/>
      <c r="C57" s="28"/>
      <c r="E57" s="29"/>
      <c r="F57" s="28"/>
    </row>
    <row r="58" spans="1:6" ht="14.25" customHeight="1" x14ac:dyDescent="0.2">
      <c r="A58" s="13"/>
      <c r="C58" s="28"/>
      <c r="E58" s="29"/>
      <c r="F58" s="28"/>
    </row>
    <row r="59" spans="1:6" ht="14.25" customHeight="1" x14ac:dyDescent="0.2">
      <c r="A59" s="13"/>
      <c r="C59" s="28"/>
      <c r="E59" s="29"/>
      <c r="F59" s="28"/>
    </row>
    <row r="60" spans="1:6" ht="14.25" customHeight="1" x14ac:dyDescent="0.2">
      <c r="A60" s="13"/>
      <c r="C60" s="28"/>
      <c r="E60" s="29"/>
      <c r="F60" s="28"/>
    </row>
    <row r="61" spans="1:6" ht="14.25" customHeight="1" x14ac:dyDescent="0.2">
      <c r="A61" s="13"/>
      <c r="C61" s="28"/>
      <c r="E61" s="29"/>
      <c r="F61" s="28"/>
    </row>
    <row r="62" spans="1:6" ht="14.25" customHeight="1" x14ac:dyDescent="0.2">
      <c r="A62" s="13"/>
      <c r="C62" s="28"/>
      <c r="E62" s="29"/>
      <c r="F62" s="28"/>
    </row>
    <row r="63" spans="1:6" ht="14.25" customHeight="1" x14ac:dyDescent="0.2">
      <c r="A63" s="13"/>
      <c r="C63" s="28"/>
      <c r="E63" s="29"/>
      <c r="F63" s="28"/>
    </row>
    <row r="64" spans="1:6" ht="14.25" customHeight="1" x14ac:dyDescent="0.2">
      <c r="A64" s="13"/>
      <c r="C64" s="28"/>
      <c r="E64" s="29"/>
      <c r="F64" s="28"/>
    </row>
    <row r="65" spans="1:6" ht="14.25" customHeight="1" x14ac:dyDescent="0.2">
      <c r="A65" s="13"/>
      <c r="C65" s="28"/>
      <c r="E65" s="29"/>
      <c r="F65" s="28"/>
    </row>
    <row r="66" spans="1:6" ht="14.25" customHeight="1" x14ac:dyDescent="0.2">
      <c r="A66" s="13"/>
      <c r="C66" s="28"/>
      <c r="E66" s="29"/>
      <c r="F66" s="28"/>
    </row>
    <row r="67" spans="1:6" ht="14.25" customHeight="1" x14ac:dyDescent="0.2">
      <c r="A67" s="13"/>
      <c r="C67" s="28"/>
      <c r="E67" s="29"/>
      <c r="F67" s="28"/>
    </row>
    <row r="68" spans="1:6" ht="14.25" customHeight="1" x14ac:dyDescent="0.2">
      <c r="A68" s="13"/>
      <c r="C68" s="28"/>
      <c r="E68" s="29"/>
      <c r="F68" s="28"/>
    </row>
    <row r="69" spans="1:6" ht="14.25" customHeight="1" x14ac:dyDescent="0.2">
      <c r="A69" s="13"/>
      <c r="C69" s="28"/>
      <c r="E69" s="29"/>
      <c r="F69" s="28"/>
    </row>
    <row r="70" spans="1:6" ht="14.25" customHeight="1" x14ac:dyDescent="0.2">
      <c r="A70" s="13"/>
      <c r="C70" s="28"/>
      <c r="E70" s="29"/>
      <c r="F70" s="28"/>
    </row>
    <row r="71" spans="1:6" ht="14.25" customHeight="1" x14ac:dyDescent="0.2">
      <c r="A71" s="13"/>
      <c r="C71" s="28"/>
      <c r="E71" s="29"/>
      <c r="F71" s="28"/>
    </row>
    <row r="72" spans="1:6" ht="14.25" customHeight="1" x14ac:dyDescent="0.2">
      <c r="A72" s="13"/>
      <c r="C72" s="28"/>
      <c r="E72" s="29"/>
      <c r="F72" s="28"/>
    </row>
    <row r="73" spans="1:6" ht="14.25" customHeight="1" x14ac:dyDescent="0.2">
      <c r="A73" s="13"/>
      <c r="C73" s="28"/>
      <c r="E73" s="29"/>
      <c r="F73" s="28"/>
    </row>
    <row r="74" spans="1:6" ht="14.25" customHeight="1" x14ac:dyDescent="0.2">
      <c r="A74" s="13"/>
      <c r="C74" s="28"/>
      <c r="E74" s="29"/>
      <c r="F74" s="28"/>
    </row>
    <row r="75" spans="1:6" ht="14.25" customHeight="1" x14ac:dyDescent="0.2">
      <c r="A75" s="13"/>
      <c r="C75" s="28"/>
      <c r="E75" s="29"/>
      <c r="F75" s="28"/>
    </row>
    <row r="76" spans="1:6" ht="14.25" customHeight="1" x14ac:dyDescent="0.2">
      <c r="A76" s="13"/>
      <c r="C76" s="28"/>
      <c r="E76" s="29"/>
      <c r="F76" s="28"/>
    </row>
    <row r="77" spans="1:6" ht="14.25" customHeight="1" x14ac:dyDescent="0.2">
      <c r="A77" s="13"/>
      <c r="C77" s="28"/>
      <c r="E77" s="29"/>
      <c r="F77" s="28"/>
    </row>
    <row r="78" spans="1:6" ht="14.25" customHeight="1" x14ac:dyDescent="0.2">
      <c r="A78" s="13"/>
      <c r="C78" s="28"/>
      <c r="E78" s="29"/>
      <c r="F78" s="28"/>
    </row>
    <row r="79" spans="1:6" ht="14.25" customHeight="1" x14ac:dyDescent="0.2">
      <c r="A79" s="13"/>
      <c r="C79" s="28"/>
      <c r="E79" s="29"/>
      <c r="F79" s="28"/>
    </row>
    <row r="80" spans="1:6" ht="14.25" customHeight="1" x14ac:dyDescent="0.2">
      <c r="A80" s="13"/>
      <c r="C80" s="28"/>
      <c r="E80" s="29"/>
      <c r="F80" s="28"/>
    </row>
    <row r="81" spans="1:6" ht="14.25" customHeight="1" x14ac:dyDescent="0.2">
      <c r="A81" s="13"/>
      <c r="C81" s="28"/>
      <c r="E81" s="29"/>
      <c r="F81" s="28"/>
    </row>
    <row r="82" spans="1:6" ht="14.25" customHeight="1" x14ac:dyDescent="0.2">
      <c r="A82" s="13"/>
      <c r="C82" s="28"/>
      <c r="E82" s="29"/>
      <c r="F82" s="28"/>
    </row>
    <row r="83" spans="1:6" ht="14.25" customHeight="1" x14ac:dyDescent="0.2">
      <c r="A83" s="13"/>
      <c r="C83" s="28"/>
      <c r="E83" s="29"/>
      <c r="F83" s="28"/>
    </row>
    <row r="84" spans="1:6" ht="14.25" customHeight="1" x14ac:dyDescent="0.2">
      <c r="A84" s="13"/>
      <c r="C84" s="28"/>
      <c r="E84" s="29"/>
      <c r="F84" s="28"/>
    </row>
    <row r="85" spans="1:6" ht="14.25" customHeight="1" x14ac:dyDescent="0.2">
      <c r="A85" s="13"/>
      <c r="C85" s="28"/>
      <c r="E85" s="29"/>
      <c r="F85" s="28"/>
    </row>
    <row r="86" spans="1:6" ht="14.25" customHeight="1" x14ac:dyDescent="0.2">
      <c r="A86" s="13"/>
      <c r="C86" s="28"/>
      <c r="E86" s="29"/>
      <c r="F86" s="28"/>
    </row>
    <row r="87" spans="1:6" ht="14.25" customHeight="1" x14ac:dyDescent="0.2">
      <c r="A87" s="13"/>
      <c r="C87" s="28"/>
      <c r="E87" s="29"/>
      <c r="F87" s="28"/>
    </row>
    <row r="88" spans="1:6" ht="14.25" customHeight="1" x14ac:dyDescent="0.2">
      <c r="A88" s="13"/>
      <c r="C88" s="28"/>
      <c r="E88" s="29"/>
      <c r="F88" s="28"/>
    </row>
    <row r="89" spans="1:6" ht="14.25" customHeight="1" x14ac:dyDescent="0.2">
      <c r="A89" s="13"/>
      <c r="C89" s="28"/>
      <c r="E89" s="29"/>
      <c r="F89" s="28"/>
    </row>
    <row r="90" spans="1:6" ht="14.25" customHeight="1" x14ac:dyDescent="0.2">
      <c r="A90" s="13"/>
      <c r="C90" s="28"/>
      <c r="E90" s="29"/>
      <c r="F90" s="28"/>
    </row>
    <row r="91" spans="1:6" ht="14.25" customHeight="1" x14ac:dyDescent="0.2">
      <c r="A91" s="13"/>
      <c r="C91" s="28"/>
      <c r="E91" s="29"/>
      <c r="F91" s="28"/>
    </row>
    <row r="92" spans="1:6" ht="14.25" customHeight="1" x14ac:dyDescent="0.2">
      <c r="A92" s="13"/>
      <c r="C92" s="28"/>
      <c r="E92" s="29"/>
      <c r="F92" s="28"/>
    </row>
    <row r="93" spans="1:6" ht="14.25" customHeight="1" x14ac:dyDescent="0.2">
      <c r="A93" s="13"/>
      <c r="C93" s="28"/>
      <c r="E93" s="29"/>
      <c r="F93" s="28"/>
    </row>
    <row r="94" spans="1:6" ht="14.25" customHeight="1" x14ac:dyDescent="0.2">
      <c r="A94" s="13"/>
      <c r="C94" s="28"/>
      <c r="E94" s="29"/>
      <c r="F94" s="28"/>
    </row>
    <row r="95" spans="1:6" ht="14.25" customHeight="1" x14ac:dyDescent="0.2">
      <c r="A95" s="13"/>
      <c r="C95" s="28"/>
      <c r="E95" s="29"/>
      <c r="F95" s="28"/>
    </row>
    <row r="96" spans="1:6" ht="14.25" customHeight="1" x14ac:dyDescent="0.2">
      <c r="A96" s="13"/>
      <c r="C96" s="28"/>
      <c r="E96" s="29"/>
      <c r="F96" s="28"/>
    </row>
    <row r="97" spans="1:6" ht="14.25" customHeight="1" x14ac:dyDescent="0.2">
      <c r="A97" s="13"/>
      <c r="C97" s="28"/>
      <c r="E97" s="29"/>
      <c r="F97" s="28"/>
    </row>
    <row r="98" spans="1:6" ht="14.25" customHeight="1" x14ac:dyDescent="0.2">
      <c r="A98" s="13"/>
      <c r="C98" s="28"/>
      <c r="E98" s="29"/>
      <c r="F98" s="28"/>
    </row>
    <row r="99" spans="1:6" ht="14.25" customHeight="1" x14ac:dyDescent="0.2">
      <c r="A99" s="13"/>
      <c r="C99" s="28"/>
      <c r="E99" s="29"/>
      <c r="F99" s="28"/>
    </row>
    <row r="100" spans="1:6" ht="14.25" customHeight="1" x14ac:dyDescent="0.2">
      <c r="A100" s="13"/>
      <c r="C100" s="28"/>
      <c r="E100" s="29"/>
      <c r="F100" s="28"/>
    </row>
    <row r="101" spans="1:6" ht="14.25" customHeight="1" x14ac:dyDescent="0.2">
      <c r="A101" s="13"/>
      <c r="C101" s="28"/>
      <c r="E101" s="29"/>
      <c r="F101" s="28"/>
    </row>
    <row r="102" spans="1:6" ht="14.25" customHeight="1" x14ac:dyDescent="0.2">
      <c r="A102" s="13"/>
      <c r="C102" s="28"/>
      <c r="E102" s="29"/>
      <c r="F102" s="28"/>
    </row>
    <row r="103" spans="1:6" ht="14.25" customHeight="1" x14ac:dyDescent="0.2">
      <c r="A103" s="13"/>
      <c r="C103" s="28"/>
      <c r="E103" s="29"/>
      <c r="F103" s="28"/>
    </row>
    <row r="104" spans="1:6" ht="14.25" customHeight="1" x14ac:dyDescent="0.2">
      <c r="A104" s="13"/>
      <c r="C104" s="28"/>
      <c r="E104" s="29"/>
      <c r="F104" s="28"/>
    </row>
    <row r="105" spans="1:6" ht="14.25" customHeight="1" x14ac:dyDescent="0.2">
      <c r="A105" s="13"/>
      <c r="C105" s="28"/>
      <c r="E105" s="29"/>
      <c r="F105" s="28"/>
    </row>
    <row r="106" spans="1:6" ht="14.25" customHeight="1" x14ac:dyDescent="0.2">
      <c r="A106" s="13"/>
      <c r="C106" s="28"/>
      <c r="E106" s="29"/>
      <c r="F106" s="28"/>
    </row>
    <row r="107" spans="1:6" ht="14.25" customHeight="1" x14ac:dyDescent="0.2">
      <c r="A107" s="13"/>
      <c r="C107" s="28"/>
      <c r="E107" s="29"/>
      <c r="F107" s="28"/>
    </row>
    <row r="108" spans="1:6" ht="14.25" customHeight="1" x14ac:dyDescent="0.2">
      <c r="A108" s="13"/>
      <c r="C108" s="28"/>
      <c r="E108" s="29"/>
      <c r="F108" s="28"/>
    </row>
    <row r="109" spans="1:6" ht="14.25" customHeight="1" x14ac:dyDescent="0.2">
      <c r="A109" s="13"/>
      <c r="C109" s="28"/>
      <c r="E109" s="29"/>
      <c r="F109" s="28"/>
    </row>
    <row r="110" spans="1:6" ht="14.25" customHeight="1" x14ac:dyDescent="0.2">
      <c r="A110" s="13"/>
      <c r="C110" s="28"/>
      <c r="E110" s="29"/>
      <c r="F110" s="28"/>
    </row>
    <row r="111" spans="1:6" ht="14.25" customHeight="1" x14ac:dyDescent="0.2">
      <c r="A111" s="13"/>
      <c r="C111" s="28"/>
      <c r="E111" s="29"/>
      <c r="F111" s="28"/>
    </row>
    <row r="112" spans="1:6" ht="14.25" customHeight="1" x14ac:dyDescent="0.2">
      <c r="A112" s="13"/>
      <c r="C112" s="28"/>
      <c r="E112" s="29"/>
      <c r="F112" s="28"/>
    </row>
    <row r="113" spans="1:6" ht="14.25" customHeight="1" x14ac:dyDescent="0.2">
      <c r="A113" s="13"/>
      <c r="C113" s="28"/>
      <c r="E113" s="29"/>
      <c r="F113" s="28"/>
    </row>
    <row r="114" spans="1:6" ht="14.25" customHeight="1" x14ac:dyDescent="0.2">
      <c r="A114" s="13"/>
      <c r="C114" s="28"/>
      <c r="E114" s="29"/>
      <c r="F114" s="28"/>
    </row>
    <row r="115" spans="1:6" ht="14.25" customHeight="1" x14ac:dyDescent="0.2">
      <c r="A115" s="13"/>
      <c r="C115" s="28"/>
      <c r="E115" s="29"/>
      <c r="F115" s="28"/>
    </row>
    <row r="116" spans="1:6" ht="14.25" customHeight="1" x14ac:dyDescent="0.2">
      <c r="A116" s="13"/>
      <c r="C116" s="28"/>
      <c r="E116" s="29"/>
      <c r="F116" s="28"/>
    </row>
    <row r="117" spans="1:6" ht="14.25" customHeight="1" x14ac:dyDescent="0.2">
      <c r="A117" s="13"/>
      <c r="C117" s="28"/>
      <c r="E117" s="29"/>
      <c r="F117" s="28"/>
    </row>
    <row r="118" spans="1:6" ht="14.25" customHeight="1" x14ac:dyDescent="0.2">
      <c r="A118" s="13"/>
      <c r="C118" s="28"/>
      <c r="E118" s="29"/>
      <c r="F118" s="28"/>
    </row>
    <row r="119" spans="1:6" ht="14.25" customHeight="1" x14ac:dyDescent="0.2">
      <c r="A119" s="13"/>
      <c r="C119" s="28"/>
      <c r="E119" s="29"/>
      <c r="F119" s="28"/>
    </row>
    <row r="120" spans="1:6" ht="14.25" customHeight="1" x14ac:dyDescent="0.2">
      <c r="A120" s="13"/>
      <c r="C120" s="28"/>
      <c r="E120" s="29"/>
      <c r="F120" s="28"/>
    </row>
    <row r="121" spans="1:6" ht="14.25" customHeight="1" x14ac:dyDescent="0.2">
      <c r="A121" s="13"/>
      <c r="C121" s="28"/>
      <c r="E121" s="29"/>
      <c r="F121" s="28"/>
    </row>
    <row r="122" spans="1:6" ht="14.25" customHeight="1" x14ac:dyDescent="0.2">
      <c r="A122" s="13"/>
      <c r="C122" s="28"/>
      <c r="E122" s="29"/>
      <c r="F122" s="28"/>
    </row>
    <row r="123" spans="1:6" ht="14.25" customHeight="1" x14ac:dyDescent="0.2">
      <c r="A123" s="13"/>
      <c r="C123" s="28"/>
      <c r="E123" s="29"/>
      <c r="F123" s="28"/>
    </row>
    <row r="124" spans="1:6" ht="14.25" customHeight="1" x14ac:dyDescent="0.2">
      <c r="A124" s="13"/>
      <c r="C124" s="28"/>
      <c r="E124" s="29"/>
      <c r="F124" s="28"/>
    </row>
    <row r="125" spans="1:6" ht="14.25" customHeight="1" x14ac:dyDescent="0.2">
      <c r="A125" s="13"/>
      <c r="C125" s="28"/>
      <c r="E125" s="29"/>
      <c r="F125" s="28"/>
    </row>
    <row r="126" spans="1:6" ht="14.25" customHeight="1" x14ac:dyDescent="0.2">
      <c r="A126" s="13"/>
      <c r="C126" s="28"/>
      <c r="E126" s="29"/>
      <c r="F126" s="28"/>
    </row>
    <row r="127" spans="1:6" ht="14.25" customHeight="1" x14ac:dyDescent="0.2">
      <c r="A127" s="13"/>
      <c r="C127" s="28"/>
      <c r="E127" s="29"/>
      <c r="F127" s="28"/>
    </row>
    <row r="128" spans="1:6" ht="14.25" customHeight="1" x14ac:dyDescent="0.2">
      <c r="A128" s="13"/>
      <c r="C128" s="28"/>
      <c r="E128" s="29"/>
      <c r="F128" s="28"/>
    </row>
    <row r="129" spans="1:6" ht="14.25" customHeight="1" x14ac:dyDescent="0.2">
      <c r="A129" s="13"/>
      <c r="C129" s="28"/>
      <c r="E129" s="29"/>
      <c r="F129" s="28"/>
    </row>
    <row r="130" spans="1:6" ht="14.25" customHeight="1" x14ac:dyDescent="0.2">
      <c r="A130" s="13"/>
      <c r="C130" s="28"/>
      <c r="E130" s="29"/>
      <c r="F130" s="28"/>
    </row>
    <row r="131" spans="1:6" ht="14.25" customHeight="1" x14ac:dyDescent="0.2">
      <c r="A131" s="13"/>
      <c r="C131" s="28"/>
      <c r="E131" s="29"/>
      <c r="F131" s="28"/>
    </row>
    <row r="132" spans="1:6" ht="14.25" customHeight="1" x14ac:dyDescent="0.2">
      <c r="A132" s="13"/>
      <c r="C132" s="28"/>
      <c r="E132" s="29"/>
      <c r="F132" s="28"/>
    </row>
    <row r="133" spans="1:6" ht="14.25" customHeight="1" x14ac:dyDescent="0.2">
      <c r="A133" s="13"/>
      <c r="C133" s="28"/>
      <c r="E133" s="29"/>
      <c r="F133" s="28"/>
    </row>
    <row r="134" spans="1:6" ht="14.25" customHeight="1" x14ac:dyDescent="0.2">
      <c r="A134" s="13"/>
      <c r="C134" s="28"/>
      <c r="E134" s="29"/>
      <c r="F134" s="28"/>
    </row>
    <row r="135" spans="1:6" ht="14.25" customHeight="1" x14ac:dyDescent="0.2">
      <c r="A135" s="13"/>
      <c r="C135" s="28"/>
      <c r="E135" s="29"/>
      <c r="F135" s="28"/>
    </row>
    <row r="136" spans="1:6" ht="14.25" customHeight="1" x14ac:dyDescent="0.2">
      <c r="A136" s="13"/>
      <c r="C136" s="28"/>
      <c r="E136" s="29"/>
      <c r="F136" s="28"/>
    </row>
    <row r="137" spans="1:6" ht="14.25" customHeight="1" x14ac:dyDescent="0.2">
      <c r="A137" s="13"/>
      <c r="C137" s="28"/>
      <c r="E137" s="29"/>
      <c r="F137" s="28"/>
    </row>
    <row r="138" spans="1:6" ht="14.25" customHeight="1" x14ac:dyDescent="0.2">
      <c r="A138" s="13"/>
      <c r="C138" s="28"/>
      <c r="E138" s="29"/>
      <c r="F138" s="28"/>
    </row>
    <row r="139" spans="1:6" ht="14.25" customHeight="1" x14ac:dyDescent="0.2">
      <c r="A139" s="13"/>
      <c r="C139" s="28"/>
      <c r="E139" s="29"/>
      <c r="F139" s="28"/>
    </row>
    <row r="140" spans="1:6" ht="14.25" customHeight="1" x14ac:dyDescent="0.2">
      <c r="A140" s="13"/>
      <c r="C140" s="28"/>
      <c r="E140" s="29"/>
      <c r="F140" s="28"/>
    </row>
    <row r="141" spans="1:6" ht="14.25" customHeight="1" x14ac:dyDescent="0.2">
      <c r="A141" s="13"/>
      <c r="C141" s="28"/>
      <c r="E141" s="29"/>
      <c r="F141" s="28"/>
    </row>
    <row r="142" spans="1:6" ht="14.25" customHeight="1" x14ac:dyDescent="0.2">
      <c r="A142" s="13"/>
      <c r="C142" s="28"/>
      <c r="E142" s="29"/>
      <c r="F142" s="28"/>
    </row>
    <row r="143" spans="1:6" ht="14.25" customHeight="1" x14ac:dyDescent="0.2">
      <c r="A143" s="13"/>
      <c r="C143" s="28"/>
      <c r="E143" s="29"/>
      <c r="F143" s="28"/>
    </row>
    <row r="144" spans="1:6" ht="14.25" customHeight="1" x14ac:dyDescent="0.2">
      <c r="A144" s="13"/>
      <c r="C144" s="28"/>
      <c r="E144" s="29"/>
      <c r="F144" s="28"/>
    </row>
    <row r="145" spans="1:6" ht="14.25" customHeight="1" x14ac:dyDescent="0.2">
      <c r="A145" s="13"/>
      <c r="C145" s="28"/>
      <c r="E145" s="29"/>
      <c r="F145" s="28"/>
    </row>
    <row r="146" spans="1:6" ht="14.25" customHeight="1" x14ac:dyDescent="0.2">
      <c r="A146" s="13"/>
      <c r="C146" s="28"/>
      <c r="E146" s="29"/>
      <c r="F146" s="28"/>
    </row>
    <row r="147" spans="1:6" ht="14.25" customHeight="1" x14ac:dyDescent="0.2">
      <c r="A147" s="13"/>
      <c r="C147" s="28"/>
      <c r="E147" s="29"/>
      <c r="F147" s="28"/>
    </row>
    <row r="148" spans="1:6" ht="14.25" customHeight="1" x14ac:dyDescent="0.2">
      <c r="A148" s="13"/>
      <c r="C148" s="28"/>
      <c r="E148" s="29"/>
      <c r="F148" s="28"/>
    </row>
    <row r="149" spans="1:6" ht="14.25" customHeight="1" x14ac:dyDescent="0.2">
      <c r="A149" s="13"/>
      <c r="C149" s="28"/>
      <c r="E149" s="29"/>
      <c r="F149" s="28"/>
    </row>
    <row r="150" spans="1:6" ht="14.25" customHeight="1" x14ac:dyDescent="0.2">
      <c r="A150" s="13"/>
      <c r="C150" s="28"/>
      <c r="E150" s="29"/>
      <c r="F150" s="28"/>
    </row>
    <row r="151" spans="1:6" ht="14.25" customHeight="1" x14ac:dyDescent="0.2">
      <c r="A151" s="13"/>
      <c r="C151" s="28"/>
      <c r="E151" s="29"/>
      <c r="F151" s="28"/>
    </row>
    <row r="152" spans="1:6" ht="14.25" customHeight="1" x14ac:dyDescent="0.2">
      <c r="A152" s="13"/>
      <c r="C152" s="28"/>
      <c r="E152" s="29"/>
      <c r="F152" s="28"/>
    </row>
    <row r="153" spans="1:6" ht="14.25" customHeight="1" x14ac:dyDescent="0.2">
      <c r="A153" s="13"/>
      <c r="C153" s="28"/>
      <c r="E153" s="29"/>
      <c r="F153" s="28"/>
    </row>
    <row r="154" spans="1:6" ht="14.25" customHeight="1" x14ac:dyDescent="0.2">
      <c r="A154" s="13"/>
      <c r="C154" s="28"/>
      <c r="E154" s="29"/>
      <c r="F154" s="28"/>
    </row>
    <row r="155" spans="1:6" ht="14.25" customHeight="1" x14ac:dyDescent="0.2">
      <c r="A155" s="13"/>
      <c r="C155" s="28"/>
      <c r="E155" s="29"/>
      <c r="F155" s="28"/>
    </row>
    <row r="156" spans="1:6" ht="14.25" customHeight="1" x14ac:dyDescent="0.2">
      <c r="A156" s="13"/>
      <c r="C156" s="28"/>
      <c r="E156" s="29"/>
      <c r="F156" s="28"/>
    </row>
    <row r="157" spans="1:6" ht="14.25" customHeight="1" x14ac:dyDescent="0.2">
      <c r="A157" s="13"/>
      <c r="C157" s="28"/>
      <c r="E157" s="29"/>
      <c r="F157" s="28"/>
    </row>
    <row r="158" spans="1:6" ht="14.25" customHeight="1" x14ac:dyDescent="0.2">
      <c r="A158" s="13"/>
      <c r="C158" s="28"/>
      <c r="E158" s="29"/>
      <c r="F158" s="28"/>
    </row>
    <row r="159" spans="1:6" ht="14.25" customHeight="1" x14ac:dyDescent="0.2">
      <c r="A159" s="13"/>
      <c r="C159" s="28"/>
      <c r="E159" s="29"/>
      <c r="F159" s="28"/>
    </row>
    <row r="160" spans="1:6" ht="14.25" customHeight="1" x14ac:dyDescent="0.2">
      <c r="A160" s="13"/>
      <c r="C160" s="28"/>
      <c r="E160" s="29"/>
      <c r="F160" s="28"/>
    </row>
    <row r="161" spans="1:6" ht="14.25" customHeight="1" x14ac:dyDescent="0.2">
      <c r="A161" s="13"/>
      <c r="C161" s="28"/>
      <c r="E161" s="29"/>
      <c r="F161" s="28"/>
    </row>
    <row r="162" spans="1:6" ht="14.25" customHeight="1" x14ac:dyDescent="0.2">
      <c r="A162" s="13"/>
      <c r="C162" s="28"/>
      <c r="E162" s="29"/>
      <c r="F162" s="28"/>
    </row>
    <row r="163" spans="1:6" ht="14.25" customHeight="1" x14ac:dyDescent="0.2">
      <c r="A163" s="13"/>
      <c r="C163" s="28"/>
      <c r="E163" s="29"/>
      <c r="F163" s="28"/>
    </row>
    <row r="164" spans="1:6" ht="14.25" customHeight="1" x14ac:dyDescent="0.2">
      <c r="A164" s="13"/>
      <c r="C164" s="28"/>
      <c r="E164" s="29"/>
      <c r="F164" s="28"/>
    </row>
    <row r="165" spans="1:6" ht="14.25" customHeight="1" x14ac:dyDescent="0.2">
      <c r="A165" s="13"/>
      <c r="C165" s="28"/>
      <c r="E165" s="29"/>
      <c r="F165" s="28"/>
    </row>
    <row r="166" spans="1:6" ht="14.25" customHeight="1" x14ac:dyDescent="0.2">
      <c r="A166" s="13"/>
      <c r="C166" s="28"/>
      <c r="E166" s="29"/>
      <c r="F166" s="28"/>
    </row>
    <row r="167" spans="1:6" ht="14.25" customHeight="1" x14ac:dyDescent="0.2">
      <c r="A167" s="13"/>
      <c r="C167" s="28"/>
      <c r="E167" s="29"/>
      <c r="F167" s="28"/>
    </row>
    <row r="168" spans="1:6" ht="14.25" customHeight="1" x14ac:dyDescent="0.2">
      <c r="A168" s="13"/>
      <c r="C168" s="28"/>
      <c r="E168" s="29"/>
      <c r="F168" s="28"/>
    </row>
    <row r="169" spans="1:6" ht="14.25" customHeight="1" x14ac:dyDescent="0.2">
      <c r="A169" s="13"/>
      <c r="C169" s="28"/>
      <c r="E169" s="29"/>
      <c r="F169" s="28"/>
    </row>
    <row r="170" spans="1:6" ht="14.25" customHeight="1" x14ac:dyDescent="0.2">
      <c r="A170" s="13"/>
      <c r="C170" s="28"/>
      <c r="E170" s="29"/>
      <c r="F170" s="28"/>
    </row>
    <row r="171" spans="1:6" ht="14.25" customHeight="1" x14ac:dyDescent="0.2">
      <c r="A171" s="13"/>
      <c r="C171" s="28"/>
      <c r="E171" s="29"/>
      <c r="F171" s="28"/>
    </row>
    <row r="172" spans="1:6" ht="14.25" customHeight="1" x14ac:dyDescent="0.2">
      <c r="A172" s="13"/>
      <c r="C172" s="28"/>
      <c r="E172" s="29"/>
      <c r="F172" s="28"/>
    </row>
    <row r="173" spans="1:6" ht="14.25" customHeight="1" x14ac:dyDescent="0.2">
      <c r="A173" s="13"/>
      <c r="C173" s="28"/>
      <c r="E173" s="29"/>
      <c r="F173" s="28"/>
    </row>
    <row r="174" spans="1:6" ht="14.25" customHeight="1" x14ac:dyDescent="0.2">
      <c r="A174" s="13"/>
      <c r="C174" s="28"/>
      <c r="E174" s="29"/>
      <c r="F174" s="28"/>
    </row>
    <row r="175" spans="1:6" ht="14.25" customHeight="1" x14ac:dyDescent="0.2">
      <c r="A175" s="13"/>
      <c r="C175" s="28"/>
      <c r="E175" s="29"/>
      <c r="F175" s="28"/>
    </row>
    <row r="176" spans="1:6" ht="14.25" customHeight="1" x14ac:dyDescent="0.2">
      <c r="A176" s="13"/>
      <c r="C176" s="28"/>
      <c r="E176" s="29"/>
      <c r="F176" s="28"/>
    </row>
    <row r="177" spans="1:6" ht="14.25" customHeight="1" x14ac:dyDescent="0.2">
      <c r="A177" s="13"/>
      <c r="C177" s="28"/>
      <c r="E177" s="29"/>
      <c r="F177" s="28"/>
    </row>
    <row r="178" spans="1:6" ht="14.25" customHeight="1" x14ac:dyDescent="0.2">
      <c r="A178" s="13"/>
      <c r="C178" s="28"/>
      <c r="E178" s="29"/>
      <c r="F178" s="28"/>
    </row>
    <row r="179" spans="1:6" ht="14.25" customHeight="1" x14ac:dyDescent="0.2">
      <c r="A179" s="13"/>
      <c r="C179" s="28"/>
      <c r="E179" s="29"/>
      <c r="F179" s="28"/>
    </row>
    <row r="180" spans="1:6" ht="14.25" customHeight="1" x14ac:dyDescent="0.2">
      <c r="A180" s="13"/>
      <c r="C180" s="28"/>
      <c r="E180" s="29"/>
      <c r="F180" s="28"/>
    </row>
    <row r="181" spans="1:6" ht="14.25" customHeight="1" x14ac:dyDescent="0.2">
      <c r="A181" s="13"/>
      <c r="C181" s="28"/>
      <c r="E181" s="29"/>
      <c r="F181" s="28"/>
    </row>
    <row r="182" spans="1:6" ht="14.25" customHeight="1" x14ac:dyDescent="0.2">
      <c r="A182" s="13"/>
      <c r="C182" s="28"/>
      <c r="E182" s="29"/>
      <c r="F182" s="28"/>
    </row>
    <row r="183" spans="1:6" ht="14.25" customHeight="1" x14ac:dyDescent="0.2">
      <c r="A183" s="13"/>
      <c r="C183" s="28"/>
      <c r="E183" s="29"/>
      <c r="F183" s="28"/>
    </row>
    <row r="184" spans="1:6" ht="14.25" customHeight="1" x14ac:dyDescent="0.2">
      <c r="A184" s="13"/>
      <c r="C184" s="28"/>
      <c r="E184" s="29"/>
      <c r="F184" s="28"/>
    </row>
    <row r="185" spans="1:6" ht="14.25" customHeight="1" x14ac:dyDescent="0.2">
      <c r="A185" s="13"/>
      <c r="C185" s="28"/>
      <c r="E185" s="29"/>
      <c r="F185" s="28"/>
    </row>
    <row r="186" spans="1:6" ht="14.25" customHeight="1" x14ac:dyDescent="0.2">
      <c r="A186" s="13"/>
      <c r="C186" s="28"/>
      <c r="E186" s="29"/>
      <c r="F186" s="28"/>
    </row>
    <row r="187" spans="1:6" ht="14.25" customHeight="1" x14ac:dyDescent="0.2">
      <c r="A187" s="13"/>
      <c r="C187" s="28"/>
      <c r="E187" s="29"/>
      <c r="F187" s="28"/>
    </row>
    <row r="188" spans="1:6" ht="14.25" customHeight="1" x14ac:dyDescent="0.2">
      <c r="A188" s="13"/>
      <c r="C188" s="28"/>
      <c r="E188" s="29"/>
      <c r="F188" s="28"/>
    </row>
    <row r="189" spans="1:6" ht="14.25" customHeight="1" x14ac:dyDescent="0.2">
      <c r="A189" s="13"/>
      <c r="C189" s="28"/>
      <c r="E189" s="29"/>
      <c r="F189" s="28"/>
    </row>
    <row r="190" spans="1:6" ht="14.25" customHeight="1" x14ac:dyDescent="0.2">
      <c r="A190" s="13"/>
      <c r="C190" s="28"/>
      <c r="E190" s="29"/>
      <c r="F190" s="28"/>
    </row>
    <row r="191" spans="1:6" ht="14.25" customHeight="1" x14ac:dyDescent="0.2">
      <c r="A191" s="13"/>
      <c r="C191" s="28"/>
      <c r="E191" s="29"/>
      <c r="F191" s="28"/>
    </row>
    <row r="192" spans="1:6" ht="14.25" customHeight="1" x14ac:dyDescent="0.2">
      <c r="A192" s="13"/>
      <c r="C192" s="28"/>
      <c r="E192" s="29"/>
      <c r="F192" s="28"/>
    </row>
    <row r="193" spans="1:6" ht="14.25" customHeight="1" x14ac:dyDescent="0.2">
      <c r="A193" s="13"/>
      <c r="C193" s="28"/>
      <c r="E193" s="29"/>
      <c r="F193" s="28"/>
    </row>
    <row r="194" spans="1:6" ht="14.25" customHeight="1" x14ac:dyDescent="0.2">
      <c r="A194" s="13"/>
      <c r="C194" s="28"/>
      <c r="E194" s="29"/>
      <c r="F194" s="28"/>
    </row>
    <row r="195" spans="1:6" ht="14.25" customHeight="1" x14ac:dyDescent="0.2">
      <c r="A195" s="13"/>
      <c r="C195" s="28"/>
      <c r="E195" s="29"/>
      <c r="F195" s="28"/>
    </row>
    <row r="196" spans="1:6" ht="14.25" customHeight="1" x14ac:dyDescent="0.2">
      <c r="A196" s="13"/>
      <c r="C196" s="28"/>
      <c r="E196" s="29"/>
      <c r="F196" s="28"/>
    </row>
    <row r="197" spans="1:6" ht="14.25" customHeight="1" x14ac:dyDescent="0.2">
      <c r="A197" s="13"/>
      <c r="C197" s="28"/>
      <c r="E197" s="29"/>
      <c r="F197" s="28"/>
    </row>
    <row r="198" spans="1:6" ht="14.25" customHeight="1" x14ac:dyDescent="0.2">
      <c r="A198" s="13"/>
      <c r="C198" s="28"/>
      <c r="E198" s="29"/>
      <c r="F198" s="28"/>
    </row>
    <row r="199" spans="1:6" ht="14.25" customHeight="1" x14ac:dyDescent="0.2">
      <c r="A199" s="13"/>
      <c r="C199" s="28"/>
      <c r="E199" s="29"/>
      <c r="F199" s="28"/>
    </row>
    <row r="200" spans="1:6" ht="14.25" customHeight="1" x14ac:dyDescent="0.2">
      <c r="A200" s="13"/>
      <c r="C200" s="28"/>
      <c r="E200" s="29"/>
      <c r="F200" s="28"/>
    </row>
    <row r="201" spans="1:6" ht="14.25" customHeight="1" x14ac:dyDescent="0.2">
      <c r="A201" s="13"/>
      <c r="C201" s="28"/>
      <c r="E201" s="29"/>
      <c r="F201" s="28"/>
    </row>
    <row r="202" spans="1:6" ht="14.25" customHeight="1" x14ac:dyDescent="0.2">
      <c r="A202" s="13"/>
      <c r="C202" s="28"/>
      <c r="E202" s="29"/>
      <c r="F202" s="28"/>
    </row>
    <row r="203" spans="1:6" ht="14.25" customHeight="1" x14ac:dyDescent="0.2">
      <c r="A203" s="13"/>
      <c r="C203" s="28"/>
      <c r="E203" s="29"/>
      <c r="F203" s="28"/>
    </row>
    <row r="204" spans="1:6" ht="14.25" customHeight="1" x14ac:dyDescent="0.2">
      <c r="A204" s="13"/>
      <c r="C204" s="28"/>
      <c r="E204" s="29"/>
      <c r="F204" s="28"/>
    </row>
    <row r="205" spans="1:6" ht="14.25" customHeight="1" x14ac:dyDescent="0.2">
      <c r="A205" s="13"/>
      <c r="C205" s="28"/>
      <c r="E205" s="29"/>
      <c r="F205" s="28"/>
    </row>
    <row r="206" spans="1:6" ht="14.25" customHeight="1" x14ac:dyDescent="0.2">
      <c r="A206" s="13"/>
      <c r="C206" s="28"/>
      <c r="E206" s="29"/>
      <c r="F206" s="28"/>
    </row>
    <row r="207" spans="1:6" ht="14.25" customHeight="1" x14ac:dyDescent="0.2">
      <c r="A207" s="13"/>
      <c r="C207" s="28"/>
      <c r="E207" s="29"/>
      <c r="F207" s="28"/>
    </row>
    <row r="208" spans="1:6" ht="14.25" customHeight="1" x14ac:dyDescent="0.2">
      <c r="A208" s="13"/>
      <c r="C208" s="28"/>
      <c r="E208" s="29"/>
      <c r="F208" s="28"/>
    </row>
    <row r="209" spans="1:6" ht="14.25" customHeight="1" x14ac:dyDescent="0.2">
      <c r="A209" s="13"/>
      <c r="C209" s="28"/>
      <c r="E209" s="29"/>
      <c r="F209" s="28"/>
    </row>
    <row r="210" spans="1:6" ht="14.25" customHeight="1" x14ac:dyDescent="0.2">
      <c r="A210" s="13"/>
      <c r="C210" s="28"/>
      <c r="E210" s="29"/>
      <c r="F210" s="28"/>
    </row>
    <row r="211" spans="1:6" ht="14.25" customHeight="1" x14ac:dyDescent="0.2">
      <c r="A211" s="13"/>
      <c r="C211" s="28"/>
      <c r="E211" s="29"/>
      <c r="F211" s="28"/>
    </row>
    <row r="212" spans="1:6" ht="14.25" customHeight="1" x14ac:dyDescent="0.2">
      <c r="A212" s="13"/>
      <c r="C212" s="28"/>
      <c r="E212" s="29"/>
      <c r="F212" s="28"/>
    </row>
    <row r="213" spans="1:6" ht="14.25" customHeight="1" x14ac:dyDescent="0.2">
      <c r="A213" s="13"/>
      <c r="C213" s="28"/>
      <c r="E213" s="29"/>
      <c r="F213" s="28"/>
    </row>
    <row r="214" spans="1:6" ht="14.25" customHeight="1" x14ac:dyDescent="0.2">
      <c r="A214" s="13"/>
      <c r="C214" s="28"/>
      <c r="E214" s="29"/>
      <c r="F214" s="28"/>
    </row>
    <row r="215" spans="1:6" ht="14.25" customHeight="1" x14ac:dyDescent="0.2">
      <c r="A215" s="13"/>
      <c r="C215" s="28"/>
      <c r="E215" s="29"/>
      <c r="F215" s="28"/>
    </row>
    <row r="216" spans="1:6" ht="14.25" customHeight="1" x14ac:dyDescent="0.2">
      <c r="A216" s="13"/>
      <c r="C216" s="28"/>
      <c r="E216" s="29"/>
      <c r="F216" s="28"/>
    </row>
    <row r="217" spans="1:6" ht="14.25" customHeight="1" x14ac:dyDescent="0.2">
      <c r="A217" s="13"/>
      <c r="C217" s="28"/>
      <c r="E217" s="29"/>
      <c r="F217" s="28"/>
    </row>
    <row r="218" spans="1:6" ht="14.25" customHeight="1" x14ac:dyDescent="0.2">
      <c r="A218" s="13"/>
      <c r="C218" s="28"/>
      <c r="E218" s="29"/>
      <c r="F218" s="28"/>
    </row>
    <row r="219" spans="1:6" ht="14.25" customHeight="1" x14ac:dyDescent="0.2">
      <c r="A219" s="13"/>
      <c r="C219" s="28"/>
      <c r="E219" s="29"/>
      <c r="F219" s="28"/>
    </row>
    <row r="220" spans="1:6" ht="14.25" customHeight="1" x14ac:dyDescent="0.2">
      <c r="A220" s="13"/>
      <c r="C220" s="28"/>
      <c r="E220" s="29"/>
      <c r="F220" s="28"/>
    </row>
    <row r="221" spans="1:6" ht="14.25" customHeight="1" x14ac:dyDescent="0.2">
      <c r="A221" s="13"/>
    </row>
    <row r="222" spans="1:6" ht="14.25" customHeight="1" x14ac:dyDescent="0.2">
      <c r="A222" s="13"/>
    </row>
    <row r="223" spans="1:6" ht="14.25" customHeight="1" x14ac:dyDescent="0.2">
      <c r="A223" s="13"/>
    </row>
    <row r="224" spans="1:6" ht="14.25" customHeight="1" x14ac:dyDescent="0.2">
      <c r="A224" s="13"/>
    </row>
    <row r="225" spans="1:1" ht="14.25" customHeight="1" x14ac:dyDescent="0.2">
      <c r="A225" s="13"/>
    </row>
    <row r="226" spans="1:1" ht="14.25" customHeight="1" x14ac:dyDescent="0.2">
      <c r="A226" s="13"/>
    </row>
    <row r="227" spans="1:1" ht="14.25" customHeight="1" x14ac:dyDescent="0.2">
      <c r="A227" s="13"/>
    </row>
    <row r="228" spans="1:1" ht="14.25" customHeight="1" x14ac:dyDescent="0.2">
      <c r="A228" s="13"/>
    </row>
    <row r="229" spans="1:1" ht="14.25" customHeight="1" x14ac:dyDescent="0.2">
      <c r="A229" s="13"/>
    </row>
    <row r="230" spans="1:1" ht="14.25" customHeight="1" x14ac:dyDescent="0.2">
      <c r="A230" s="13"/>
    </row>
    <row r="231" spans="1:1" ht="14.25" customHeight="1" x14ac:dyDescent="0.2">
      <c r="A231" s="13"/>
    </row>
    <row r="232" spans="1:1" ht="14.25" customHeight="1" x14ac:dyDescent="0.2">
      <c r="A232" s="13"/>
    </row>
    <row r="233" spans="1:1" ht="14.25" customHeight="1" x14ac:dyDescent="0.2">
      <c r="A233" s="13"/>
    </row>
    <row r="234" spans="1:1" ht="14.25" customHeight="1" x14ac:dyDescent="0.2">
      <c r="A234" s="13"/>
    </row>
    <row r="235" spans="1:1" ht="14.25" customHeight="1" x14ac:dyDescent="0.2">
      <c r="A235" s="13"/>
    </row>
    <row r="236" spans="1:1" ht="14.25" customHeight="1" x14ac:dyDescent="0.2">
      <c r="A236" s="13"/>
    </row>
    <row r="237" spans="1:1" ht="14.25" customHeight="1" x14ac:dyDescent="0.2">
      <c r="A237" s="13"/>
    </row>
    <row r="238" spans="1:1" ht="14.25" customHeight="1" x14ac:dyDescent="0.2">
      <c r="A238" s="13"/>
    </row>
    <row r="239" spans="1:1" ht="14.25" customHeight="1" x14ac:dyDescent="0.2">
      <c r="A239" s="13"/>
    </row>
    <row r="240" spans="1:1" ht="14.25" customHeight="1" x14ac:dyDescent="0.2">
      <c r="A240" s="13"/>
    </row>
    <row r="241" spans="1:1" ht="14.25" customHeight="1" x14ac:dyDescent="0.2">
      <c r="A241" s="13"/>
    </row>
    <row r="242" spans="1:1" ht="14.25" customHeight="1" x14ac:dyDescent="0.2">
      <c r="A242" s="13"/>
    </row>
    <row r="243" spans="1:1" ht="14.25" customHeight="1" x14ac:dyDescent="0.2">
      <c r="A243" s="13"/>
    </row>
    <row r="244" spans="1:1" ht="14.25" customHeight="1" x14ac:dyDescent="0.2">
      <c r="A244" s="13"/>
    </row>
    <row r="245" spans="1:1" ht="14.25" customHeight="1" x14ac:dyDescent="0.2">
      <c r="A245" s="13"/>
    </row>
    <row r="246" spans="1:1" ht="14.25" customHeight="1" x14ac:dyDescent="0.2">
      <c r="A246" s="13"/>
    </row>
    <row r="247" spans="1:1" ht="14.25" customHeight="1" x14ac:dyDescent="0.2">
      <c r="A247" s="13"/>
    </row>
    <row r="248" spans="1:1" ht="14.25" customHeight="1" x14ac:dyDescent="0.2">
      <c r="A248" s="13"/>
    </row>
    <row r="249" spans="1:1" ht="14.25" customHeight="1" x14ac:dyDescent="0.2">
      <c r="A249" s="13"/>
    </row>
    <row r="250" spans="1:1" ht="14.25" customHeight="1" x14ac:dyDescent="0.2">
      <c r="A250" s="13"/>
    </row>
    <row r="251" spans="1:1" ht="14.25" customHeight="1" x14ac:dyDescent="0.2">
      <c r="A251" s="13"/>
    </row>
    <row r="252" spans="1:1" ht="14.25" customHeight="1" x14ac:dyDescent="0.2">
      <c r="A252" s="13"/>
    </row>
    <row r="253" spans="1:1" ht="14.25" customHeight="1" x14ac:dyDescent="0.2">
      <c r="A253" s="13"/>
    </row>
    <row r="254" spans="1:1" ht="14.25" customHeight="1" x14ac:dyDescent="0.2">
      <c r="A254" s="13"/>
    </row>
    <row r="255" spans="1:1" ht="14.25" customHeight="1" x14ac:dyDescent="0.2">
      <c r="A255" s="13"/>
    </row>
    <row r="256" spans="1:1" ht="14.25" customHeight="1" x14ac:dyDescent="0.2">
      <c r="A256" s="13"/>
    </row>
    <row r="257" spans="1:1" ht="14.25" customHeight="1" x14ac:dyDescent="0.2">
      <c r="A257" s="13"/>
    </row>
    <row r="258" spans="1:1" ht="14.25" customHeight="1" x14ac:dyDescent="0.2">
      <c r="A258" s="13"/>
    </row>
    <row r="259" spans="1:1" ht="14.25" customHeight="1" x14ac:dyDescent="0.2">
      <c r="A259" s="13"/>
    </row>
    <row r="260" spans="1:1" ht="14.25" customHeight="1" x14ac:dyDescent="0.2">
      <c r="A260" s="13"/>
    </row>
    <row r="261" spans="1:1" ht="14.25" customHeight="1" x14ac:dyDescent="0.2">
      <c r="A261" s="13"/>
    </row>
    <row r="262" spans="1:1" ht="14.25" customHeight="1" x14ac:dyDescent="0.2">
      <c r="A262" s="13"/>
    </row>
    <row r="263" spans="1:1" ht="14.25" customHeight="1" x14ac:dyDescent="0.2">
      <c r="A263" s="13"/>
    </row>
    <row r="264" spans="1:1" ht="14.25" customHeight="1" x14ac:dyDescent="0.2">
      <c r="A264" s="13"/>
    </row>
    <row r="265" spans="1:1" ht="14.25" customHeight="1" x14ac:dyDescent="0.2">
      <c r="A265" s="13"/>
    </row>
    <row r="266" spans="1:1" ht="14.25" customHeight="1" x14ac:dyDescent="0.2">
      <c r="A266" s="13"/>
    </row>
    <row r="267" spans="1:1" ht="14.25" customHeight="1" x14ac:dyDescent="0.2">
      <c r="A267" s="13"/>
    </row>
    <row r="268" spans="1:1" ht="14.25" customHeight="1" x14ac:dyDescent="0.2">
      <c r="A268" s="13"/>
    </row>
    <row r="269" spans="1:1" ht="14.25" customHeight="1" x14ac:dyDescent="0.2">
      <c r="A269" s="13"/>
    </row>
    <row r="270" spans="1:1" ht="14.25" customHeight="1" x14ac:dyDescent="0.2">
      <c r="A270" s="13"/>
    </row>
    <row r="271" spans="1:1" ht="14.25" customHeight="1" x14ac:dyDescent="0.2">
      <c r="A271" s="13"/>
    </row>
    <row r="272" spans="1:1" ht="14.25" customHeight="1" x14ac:dyDescent="0.2">
      <c r="A272" s="13"/>
    </row>
    <row r="273" spans="1:1" ht="14.25" customHeight="1" x14ac:dyDescent="0.2">
      <c r="A273" s="13"/>
    </row>
    <row r="274" spans="1:1" ht="14.25" customHeight="1" x14ac:dyDescent="0.2">
      <c r="A274" s="13"/>
    </row>
    <row r="275" spans="1:1" ht="14.25" customHeight="1" x14ac:dyDescent="0.2">
      <c r="A275" s="13"/>
    </row>
    <row r="276" spans="1:1" ht="14.25" customHeight="1" x14ac:dyDescent="0.2">
      <c r="A276" s="13"/>
    </row>
    <row r="277" spans="1:1" ht="14.25" customHeight="1" x14ac:dyDescent="0.2">
      <c r="A277" s="13"/>
    </row>
    <row r="278" spans="1:1" ht="14.25" customHeight="1" x14ac:dyDescent="0.2">
      <c r="A278" s="13"/>
    </row>
    <row r="279" spans="1:1" ht="14.25" customHeight="1" x14ac:dyDescent="0.2">
      <c r="A279" s="13"/>
    </row>
    <row r="280" spans="1:1" ht="14.25" customHeight="1" x14ac:dyDescent="0.2">
      <c r="A280" s="13"/>
    </row>
    <row r="281" spans="1:1" ht="14.25" customHeight="1" x14ac:dyDescent="0.2">
      <c r="A281" s="13"/>
    </row>
    <row r="282" spans="1:1" ht="14.25" customHeight="1" x14ac:dyDescent="0.2">
      <c r="A282" s="13"/>
    </row>
    <row r="283" spans="1:1" ht="14.25" customHeight="1" x14ac:dyDescent="0.2">
      <c r="A283" s="13"/>
    </row>
    <row r="284" spans="1:1" ht="14.25" customHeight="1" x14ac:dyDescent="0.2">
      <c r="A284" s="13"/>
    </row>
    <row r="285" spans="1:1" ht="14.25" customHeight="1" x14ac:dyDescent="0.2">
      <c r="A285" s="13"/>
    </row>
    <row r="286" spans="1:1" ht="14.25" customHeight="1" x14ac:dyDescent="0.2">
      <c r="A286" s="13"/>
    </row>
    <row r="287" spans="1:1" ht="14.25" customHeight="1" x14ac:dyDescent="0.2">
      <c r="A287" s="13"/>
    </row>
    <row r="288" spans="1:1" ht="14.25" customHeight="1" x14ac:dyDescent="0.2">
      <c r="A288" s="13"/>
    </row>
    <row r="289" spans="1:1" ht="14.25" customHeight="1" x14ac:dyDescent="0.2">
      <c r="A289" s="13"/>
    </row>
    <row r="290" spans="1:1" ht="14.25" customHeight="1" x14ac:dyDescent="0.2">
      <c r="A290" s="13"/>
    </row>
    <row r="291" spans="1:1" ht="14.25" customHeight="1" x14ac:dyDescent="0.2">
      <c r="A291" s="13"/>
    </row>
    <row r="292" spans="1:1" ht="14.25" customHeight="1" x14ac:dyDescent="0.2">
      <c r="A292" s="13"/>
    </row>
    <row r="293" spans="1:1" ht="14.25" customHeight="1" x14ac:dyDescent="0.2">
      <c r="A293" s="13"/>
    </row>
    <row r="294" spans="1:1" ht="14.25" customHeight="1" x14ac:dyDescent="0.2">
      <c r="A294" s="13"/>
    </row>
    <row r="295" spans="1:1" ht="14.25" customHeight="1" x14ac:dyDescent="0.2">
      <c r="A295" s="13"/>
    </row>
    <row r="296" spans="1:1" ht="14.25" customHeight="1" x14ac:dyDescent="0.2">
      <c r="A296" s="13"/>
    </row>
    <row r="297" spans="1:1" ht="14.25" customHeight="1" x14ac:dyDescent="0.2">
      <c r="A297" s="13"/>
    </row>
    <row r="298" spans="1:1" ht="14.25" customHeight="1" x14ac:dyDescent="0.2">
      <c r="A298" s="13"/>
    </row>
    <row r="299" spans="1:1" ht="14.25" customHeight="1" x14ac:dyDescent="0.2">
      <c r="A299" s="13"/>
    </row>
    <row r="300" spans="1:1" ht="14.25" customHeight="1" x14ac:dyDescent="0.2">
      <c r="A300" s="13"/>
    </row>
    <row r="301" spans="1:1" ht="14.25" customHeight="1" x14ac:dyDescent="0.2">
      <c r="A301" s="13"/>
    </row>
    <row r="302" spans="1:1" ht="14.25" customHeight="1" x14ac:dyDescent="0.2">
      <c r="A302" s="13"/>
    </row>
    <row r="303" spans="1:1" ht="14.25" customHeight="1" x14ac:dyDescent="0.2">
      <c r="A303" s="13"/>
    </row>
    <row r="304" spans="1:1" ht="14.25" customHeight="1" x14ac:dyDescent="0.2">
      <c r="A304" s="13"/>
    </row>
    <row r="305" spans="1:1" ht="14.25" customHeight="1" x14ac:dyDescent="0.2">
      <c r="A305" s="13"/>
    </row>
    <row r="306" spans="1:1" ht="14.25" customHeight="1" x14ac:dyDescent="0.2">
      <c r="A306" s="13"/>
    </row>
    <row r="307" spans="1:1" ht="14.25" customHeight="1" x14ac:dyDescent="0.2">
      <c r="A307" s="13"/>
    </row>
    <row r="308" spans="1:1" ht="14.25" customHeight="1" x14ac:dyDescent="0.2">
      <c r="A308" s="13"/>
    </row>
    <row r="309" spans="1:1" ht="14.25" customHeight="1" x14ac:dyDescent="0.2">
      <c r="A309" s="13"/>
    </row>
    <row r="310" spans="1:1" ht="14.25" customHeight="1" x14ac:dyDescent="0.2">
      <c r="A310" s="13"/>
    </row>
    <row r="311" spans="1:1" ht="14.25" customHeight="1" x14ac:dyDescent="0.2">
      <c r="A311" s="13"/>
    </row>
    <row r="312" spans="1:1" ht="14.25" customHeight="1" x14ac:dyDescent="0.2">
      <c r="A312" s="13"/>
    </row>
    <row r="313" spans="1:1" ht="14.25" customHeight="1" x14ac:dyDescent="0.2">
      <c r="A313" s="13"/>
    </row>
    <row r="314" spans="1:1" ht="14.25" customHeight="1" x14ac:dyDescent="0.2">
      <c r="A314" s="13"/>
    </row>
    <row r="315" spans="1:1" ht="14.25" customHeight="1" x14ac:dyDescent="0.2">
      <c r="A315" s="13"/>
    </row>
    <row r="316" spans="1:1" ht="14.25" customHeight="1" x14ac:dyDescent="0.2">
      <c r="A316" s="13"/>
    </row>
    <row r="317" spans="1:1" ht="14.25" customHeight="1" x14ac:dyDescent="0.2">
      <c r="A317" s="13"/>
    </row>
    <row r="318" spans="1:1" ht="14.25" customHeight="1" x14ac:dyDescent="0.2">
      <c r="A318" s="13"/>
    </row>
    <row r="319" spans="1:1" ht="14.25" customHeight="1" x14ac:dyDescent="0.2">
      <c r="A319" s="13"/>
    </row>
    <row r="320" spans="1:1" ht="14.25" customHeight="1" x14ac:dyDescent="0.2">
      <c r="A320" s="13"/>
    </row>
    <row r="321" spans="1:1" ht="14.25" customHeight="1" x14ac:dyDescent="0.2">
      <c r="A321" s="13"/>
    </row>
    <row r="322" spans="1:1" ht="14.25" customHeight="1" x14ac:dyDescent="0.2">
      <c r="A322" s="13"/>
    </row>
    <row r="323" spans="1:1" ht="14.25" customHeight="1" x14ac:dyDescent="0.2">
      <c r="A323" s="13"/>
    </row>
    <row r="324" spans="1:1" ht="14.25" customHeight="1" x14ac:dyDescent="0.2">
      <c r="A324" s="13"/>
    </row>
    <row r="325" spans="1:1" ht="14.25" customHeight="1" x14ac:dyDescent="0.2">
      <c r="A325" s="13"/>
    </row>
    <row r="326" spans="1:1" ht="14.25" customHeight="1" x14ac:dyDescent="0.2">
      <c r="A326" s="13"/>
    </row>
    <row r="327" spans="1:1" ht="14.25" customHeight="1" x14ac:dyDescent="0.2">
      <c r="A327" s="13"/>
    </row>
    <row r="328" spans="1:1" ht="14.25" customHeight="1" x14ac:dyDescent="0.2">
      <c r="A328" s="13"/>
    </row>
    <row r="329" spans="1:1" ht="14.25" customHeight="1" x14ac:dyDescent="0.2">
      <c r="A329" s="13"/>
    </row>
    <row r="330" spans="1:1" ht="14.25" customHeight="1" x14ac:dyDescent="0.2">
      <c r="A330" s="13"/>
    </row>
    <row r="331" spans="1:1" ht="14.25" customHeight="1" x14ac:dyDescent="0.2">
      <c r="A331" s="13"/>
    </row>
    <row r="332" spans="1:1" ht="14.25" customHeight="1" x14ac:dyDescent="0.2">
      <c r="A332" s="13"/>
    </row>
    <row r="333" spans="1:1" ht="14.25" customHeight="1" x14ac:dyDescent="0.2">
      <c r="A333" s="13"/>
    </row>
    <row r="334" spans="1:1" ht="14.25" customHeight="1" x14ac:dyDescent="0.2">
      <c r="A334" s="13"/>
    </row>
    <row r="335" spans="1:1" ht="14.25" customHeight="1" x14ac:dyDescent="0.2">
      <c r="A335" s="13"/>
    </row>
    <row r="336" spans="1:1" ht="14.25" customHeight="1" x14ac:dyDescent="0.2">
      <c r="A336" s="13"/>
    </row>
    <row r="337" spans="1:1" ht="14.25" customHeight="1" x14ac:dyDescent="0.2">
      <c r="A337" s="13"/>
    </row>
    <row r="338" spans="1:1" ht="14.25" customHeight="1" x14ac:dyDescent="0.2">
      <c r="A338" s="13"/>
    </row>
    <row r="339" spans="1:1" ht="14.25" customHeight="1" x14ac:dyDescent="0.2">
      <c r="A339" s="13"/>
    </row>
    <row r="340" spans="1:1" ht="14.25" customHeight="1" x14ac:dyDescent="0.2">
      <c r="A340" s="13"/>
    </row>
    <row r="341" spans="1:1" ht="14.25" customHeight="1" x14ac:dyDescent="0.2">
      <c r="A341" s="13"/>
    </row>
    <row r="342" spans="1:1" ht="14.25" customHeight="1" x14ac:dyDescent="0.2">
      <c r="A342" s="13"/>
    </row>
    <row r="343" spans="1:1" ht="14.25" customHeight="1" x14ac:dyDescent="0.2">
      <c r="A343" s="13"/>
    </row>
    <row r="344" spans="1:1" ht="14.25" customHeight="1" x14ac:dyDescent="0.2">
      <c r="A344" s="13"/>
    </row>
    <row r="345" spans="1:1" ht="14.25" customHeight="1" x14ac:dyDescent="0.2">
      <c r="A345" s="13"/>
    </row>
    <row r="346" spans="1:1" ht="14.25" customHeight="1" x14ac:dyDescent="0.2">
      <c r="A346" s="13"/>
    </row>
    <row r="347" spans="1:1" ht="14.25" customHeight="1" x14ac:dyDescent="0.2">
      <c r="A347" s="13"/>
    </row>
    <row r="348" spans="1:1" ht="14.25" customHeight="1" x14ac:dyDescent="0.2">
      <c r="A348" s="13"/>
    </row>
    <row r="349" spans="1:1" ht="14.25" customHeight="1" x14ac:dyDescent="0.2">
      <c r="A349" s="13"/>
    </row>
    <row r="350" spans="1:1" ht="14.25" customHeight="1" x14ac:dyDescent="0.2">
      <c r="A350" s="13"/>
    </row>
    <row r="351" spans="1:1" ht="14.25" customHeight="1" x14ac:dyDescent="0.2">
      <c r="A351" s="13"/>
    </row>
    <row r="352" spans="1:1" ht="14.25" customHeight="1" x14ac:dyDescent="0.2">
      <c r="A352" s="13"/>
    </row>
    <row r="353" spans="1:1" ht="14.25" customHeight="1" x14ac:dyDescent="0.2">
      <c r="A353" s="13"/>
    </row>
    <row r="354" spans="1:1" ht="14.25" customHeight="1" x14ac:dyDescent="0.2">
      <c r="A354" s="13"/>
    </row>
    <row r="355" spans="1:1" ht="14.25" customHeight="1" x14ac:dyDescent="0.2">
      <c r="A355" s="13"/>
    </row>
    <row r="356" spans="1:1" ht="14.25" customHeight="1" x14ac:dyDescent="0.2">
      <c r="A356" s="13"/>
    </row>
    <row r="357" spans="1:1" ht="14.25" customHeight="1" x14ac:dyDescent="0.2">
      <c r="A357" s="13"/>
    </row>
    <row r="358" spans="1:1" ht="14.25" customHeight="1" x14ac:dyDescent="0.2">
      <c r="A358" s="13"/>
    </row>
    <row r="359" spans="1:1" ht="14.25" customHeight="1" x14ac:dyDescent="0.2">
      <c r="A359" s="13"/>
    </row>
    <row r="360" spans="1:1" ht="14.25" customHeight="1" x14ac:dyDescent="0.2">
      <c r="A360" s="13"/>
    </row>
    <row r="361" spans="1:1" ht="14.25" customHeight="1" x14ac:dyDescent="0.2">
      <c r="A361" s="13"/>
    </row>
    <row r="362" spans="1:1" ht="14.25" customHeight="1" x14ac:dyDescent="0.2">
      <c r="A362" s="13"/>
    </row>
    <row r="363" spans="1:1" ht="14.25" customHeight="1" x14ac:dyDescent="0.2">
      <c r="A363" s="13"/>
    </row>
    <row r="364" spans="1:1" ht="14.25" customHeight="1" x14ac:dyDescent="0.2">
      <c r="A364" s="13"/>
    </row>
    <row r="365" spans="1:1" ht="14.25" customHeight="1" x14ac:dyDescent="0.2">
      <c r="A365" s="13"/>
    </row>
    <row r="366" spans="1:1" ht="14.25" customHeight="1" x14ac:dyDescent="0.2">
      <c r="A366" s="13"/>
    </row>
    <row r="367" spans="1:1" ht="14.25" customHeight="1" x14ac:dyDescent="0.2">
      <c r="A367" s="13"/>
    </row>
    <row r="368" spans="1:1" ht="14.25" customHeight="1" x14ac:dyDescent="0.2">
      <c r="A368" s="13"/>
    </row>
    <row r="369" spans="1:1" ht="14.25" customHeight="1" x14ac:dyDescent="0.2">
      <c r="A369" s="13"/>
    </row>
    <row r="370" spans="1:1" ht="14.25" customHeight="1" x14ac:dyDescent="0.2">
      <c r="A370" s="13"/>
    </row>
    <row r="371" spans="1:1" ht="14.25" customHeight="1" x14ac:dyDescent="0.2">
      <c r="A371" s="13"/>
    </row>
    <row r="372" spans="1:1" ht="14.25" customHeight="1" x14ac:dyDescent="0.2">
      <c r="A372" s="13"/>
    </row>
    <row r="373" spans="1:1" ht="14.25" customHeight="1" x14ac:dyDescent="0.2">
      <c r="A373" s="13"/>
    </row>
    <row r="374" spans="1:1" ht="14.25" customHeight="1" x14ac:dyDescent="0.2">
      <c r="A374" s="13"/>
    </row>
    <row r="375" spans="1:1" ht="14.25" customHeight="1" x14ac:dyDescent="0.2">
      <c r="A375" s="13"/>
    </row>
    <row r="376" spans="1:1" ht="14.25" customHeight="1" x14ac:dyDescent="0.2">
      <c r="A376" s="13"/>
    </row>
    <row r="377" spans="1:1" ht="14.25" customHeight="1" x14ac:dyDescent="0.2">
      <c r="A377" s="13"/>
    </row>
    <row r="378" spans="1:1" ht="14.25" customHeight="1" x14ac:dyDescent="0.2">
      <c r="A378" s="13"/>
    </row>
    <row r="379" spans="1:1" ht="14.25" customHeight="1" x14ac:dyDescent="0.2">
      <c r="A379" s="13"/>
    </row>
    <row r="380" spans="1:1" ht="14.25" customHeight="1" x14ac:dyDescent="0.2">
      <c r="A380" s="13"/>
    </row>
    <row r="381" spans="1:1" ht="14.25" customHeight="1" x14ac:dyDescent="0.2">
      <c r="A381" s="13"/>
    </row>
    <row r="382" spans="1:1" ht="14.25" customHeight="1" x14ac:dyDescent="0.2">
      <c r="A382" s="13"/>
    </row>
    <row r="383" spans="1:1" ht="14.25" customHeight="1" x14ac:dyDescent="0.2">
      <c r="A383" s="13"/>
    </row>
    <row r="384" spans="1:1" ht="14.25" customHeight="1" x14ac:dyDescent="0.2">
      <c r="A384" s="13"/>
    </row>
    <row r="385" spans="1:1" ht="14.25" customHeight="1" x14ac:dyDescent="0.2">
      <c r="A385" s="13"/>
    </row>
    <row r="386" spans="1:1" ht="14.25" customHeight="1" x14ac:dyDescent="0.2">
      <c r="A386" s="13"/>
    </row>
    <row r="387" spans="1:1" ht="14.25" customHeight="1" x14ac:dyDescent="0.2">
      <c r="A387" s="13"/>
    </row>
    <row r="388" spans="1:1" ht="14.25" customHeight="1" x14ac:dyDescent="0.2">
      <c r="A388" s="13"/>
    </row>
    <row r="389" spans="1:1" ht="14.25" customHeight="1" x14ac:dyDescent="0.2">
      <c r="A389" s="13"/>
    </row>
    <row r="390" spans="1:1" ht="14.25" customHeight="1" x14ac:dyDescent="0.2">
      <c r="A390" s="13"/>
    </row>
    <row r="391" spans="1:1" ht="14.25" customHeight="1" x14ac:dyDescent="0.2">
      <c r="A391" s="13"/>
    </row>
    <row r="392" spans="1:1" ht="14.25" customHeight="1" x14ac:dyDescent="0.2">
      <c r="A392" s="13"/>
    </row>
    <row r="393" spans="1:1" ht="14.25" customHeight="1" x14ac:dyDescent="0.2">
      <c r="A393" s="13"/>
    </row>
    <row r="394" spans="1:1" ht="14.25" customHeight="1" x14ac:dyDescent="0.2">
      <c r="A394" s="13"/>
    </row>
    <row r="395" spans="1:1" ht="14.25" customHeight="1" x14ac:dyDescent="0.2">
      <c r="A395" s="13"/>
    </row>
    <row r="396" spans="1:1" ht="14.25" customHeight="1" x14ac:dyDescent="0.2">
      <c r="A396" s="13"/>
    </row>
    <row r="397" spans="1:1" ht="14.25" customHeight="1" x14ac:dyDescent="0.2">
      <c r="A397" s="13"/>
    </row>
    <row r="398" spans="1:1" ht="14.25" customHeight="1" x14ac:dyDescent="0.2">
      <c r="A398" s="13"/>
    </row>
    <row r="399" spans="1:1" ht="14.25" customHeight="1" x14ac:dyDescent="0.2">
      <c r="A399" s="13"/>
    </row>
    <row r="400" spans="1:1" ht="14.25" customHeight="1" x14ac:dyDescent="0.2">
      <c r="A400" s="13"/>
    </row>
    <row r="401" spans="1:1" ht="14.25" customHeight="1" x14ac:dyDescent="0.2">
      <c r="A401" s="13"/>
    </row>
    <row r="402" spans="1:1" ht="14.25" customHeight="1" x14ac:dyDescent="0.2">
      <c r="A402" s="13"/>
    </row>
    <row r="403" spans="1:1" ht="14.25" customHeight="1" x14ac:dyDescent="0.2">
      <c r="A403" s="13"/>
    </row>
    <row r="404" spans="1:1" ht="14.25" customHeight="1" x14ac:dyDescent="0.2">
      <c r="A404" s="13"/>
    </row>
    <row r="405" spans="1:1" ht="14.25" customHeight="1" x14ac:dyDescent="0.2">
      <c r="A405" s="13"/>
    </row>
    <row r="406" spans="1:1" ht="14.25" customHeight="1" x14ac:dyDescent="0.2">
      <c r="A406" s="13"/>
    </row>
    <row r="407" spans="1:1" ht="14.25" customHeight="1" x14ac:dyDescent="0.2">
      <c r="A407" s="13"/>
    </row>
    <row r="408" spans="1:1" ht="14.25" customHeight="1" x14ac:dyDescent="0.2">
      <c r="A408" s="13"/>
    </row>
    <row r="409" spans="1:1" ht="14.25" customHeight="1" x14ac:dyDescent="0.2">
      <c r="A409" s="13"/>
    </row>
    <row r="410" spans="1:1" ht="14.25" customHeight="1" x14ac:dyDescent="0.2">
      <c r="A410" s="13"/>
    </row>
    <row r="411" spans="1:1" ht="14.25" customHeight="1" x14ac:dyDescent="0.2">
      <c r="A411" s="13"/>
    </row>
    <row r="412" spans="1:1" ht="14.25" customHeight="1" x14ac:dyDescent="0.2">
      <c r="A412" s="13"/>
    </row>
    <row r="413" spans="1:1" ht="14.25" customHeight="1" x14ac:dyDescent="0.2">
      <c r="A413" s="13"/>
    </row>
    <row r="414" spans="1:1" ht="14.25" customHeight="1" x14ac:dyDescent="0.2">
      <c r="A414" s="13"/>
    </row>
    <row r="415" spans="1:1" ht="14.25" customHeight="1" x14ac:dyDescent="0.2">
      <c r="A415" s="13"/>
    </row>
    <row r="416" spans="1:1" ht="14.25" customHeight="1" x14ac:dyDescent="0.2">
      <c r="A416" s="13"/>
    </row>
    <row r="417" spans="1:1" ht="14.25" customHeight="1" x14ac:dyDescent="0.2">
      <c r="A417" s="13"/>
    </row>
    <row r="418" spans="1:1" ht="14.25" customHeight="1" x14ac:dyDescent="0.2">
      <c r="A418" s="13"/>
    </row>
    <row r="419" spans="1:1" ht="14.25" customHeight="1" x14ac:dyDescent="0.2">
      <c r="A419" s="13"/>
    </row>
    <row r="420" spans="1:1" ht="14.25" customHeight="1" x14ac:dyDescent="0.2">
      <c r="A420" s="13"/>
    </row>
    <row r="421" spans="1:1" ht="14.25" customHeight="1" x14ac:dyDescent="0.2">
      <c r="A421" s="13"/>
    </row>
    <row r="422" spans="1:1" ht="14.25" customHeight="1" x14ac:dyDescent="0.2">
      <c r="A422" s="13"/>
    </row>
    <row r="423" spans="1:1" ht="14.25" customHeight="1" x14ac:dyDescent="0.2">
      <c r="A423" s="13"/>
    </row>
    <row r="424" spans="1:1" ht="14.25" customHeight="1" x14ac:dyDescent="0.2">
      <c r="A424" s="13"/>
    </row>
    <row r="425" spans="1:1" ht="14.25" customHeight="1" x14ac:dyDescent="0.2">
      <c r="A425" s="13"/>
    </row>
    <row r="426" spans="1:1" ht="14.25" customHeight="1" x14ac:dyDescent="0.2">
      <c r="A426" s="13"/>
    </row>
    <row r="427" spans="1:1" ht="14.25" customHeight="1" x14ac:dyDescent="0.2">
      <c r="A427" s="13"/>
    </row>
    <row r="428" spans="1:1" ht="14.25" customHeight="1" x14ac:dyDescent="0.2">
      <c r="A428" s="13"/>
    </row>
    <row r="429" spans="1:1" ht="14.25" customHeight="1" x14ac:dyDescent="0.2">
      <c r="A429" s="13"/>
    </row>
    <row r="430" spans="1:1" ht="14.25" customHeight="1" x14ac:dyDescent="0.2">
      <c r="A430" s="13"/>
    </row>
    <row r="431" spans="1:1" ht="14.25" customHeight="1" x14ac:dyDescent="0.2">
      <c r="A431" s="13"/>
    </row>
    <row r="432" spans="1:1" ht="14.25" customHeight="1" x14ac:dyDescent="0.2">
      <c r="A432" s="13"/>
    </row>
    <row r="433" spans="1:1" ht="14.25" customHeight="1" x14ac:dyDescent="0.2">
      <c r="A433" s="13"/>
    </row>
    <row r="434" spans="1:1" ht="14.25" customHeight="1" x14ac:dyDescent="0.2">
      <c r="A434" s="13"/>
    </row>
    <row r="435" spans="1:1" ht="14.25" customHeight="1" x14ac:dyDescent="0.2">
      <c r="A435" s="13"/>
    </row>
    <row r="436" spans="1:1" ht="14.25" customHeight="1" x14ac:dyDescent="0.2">
      <c r="A436" s="13"/>
    </row>
    <row r="437" spans="1:1" ht="14.25" customHeight="1" x14ac:dyDescent="0.2">
      <c r="A437" s="13"/>
    </row>
    <row r="438" spans="1:1" ht="14.25" customHeight="1" x14ac:dyDescent="0.2">
      <c r="A438" s="13"/>
    </row>
    <row r="439" spans="1:1" ht="14.25" customHeight="1" x14ac:dyDescent="0.2">
      <c r="A439" s="13"/>
    </row>
    <row r="440" spans="1:1" ht="14.25" customHeight="1" x14ac:dyDescent="0.2">
      <c r="A440" s="13"/>
    </row>
    <row r="441" spans="1:1" ht="14.25" customHeight="1" x14ac:dyDescent="0.2">
      <c r="A441" s="13"/>
    </row>
    <row r="442" spans="1:1" ht="14.25" customHeight="1" x14ac:dyDescent="0.2">
      <c r="A442" s="13"/>
    </row>
    <row r="443" spans="1:1" ht="14.25" customHeight="1" x14ac:dyDescent="0.2">
      <c r="A443" s="13"/>
    </row>
    <row r="444" spans="1:1" ht="14.25" customHeight="1" x14ac:dyDescent="0.2">
      <c r="A444" s="13"/>
    </row>
    <row r="445" spans="1:1" ht="14.25" customHeight="1" x14ac:dyDescent="0.2">
      <c r="A445" s="13"/>
    </row>
    <row r="446" spans="1:1" ht="14.25" customHeight="1" x14ac:dyDescent="0.2">
      <c r="A446" s="13"/>
    </row>
    <row r="447" spans="1:1" ht="14.25" customHeight="1" x14ac:dyDescent="0.2">
      <c r="A447" s="13"/>
    </row>
    <row r="448" spans="1:1" ht="14.25" customHeight="1" x14ac:dyDescent="0.2">
      <c r="A448" s="13"/>
    </row>
    <row r="449" spans="1:1" ht="14.25" customHeight="1" x14ac:dyDescent="0.2">
      <c r="A449" s="13"/>
    </row>
    <row r="450" spans="1:1" ht="14.25" customHeight="1" x14ac:dyDescent="0.2">
      <c r="A450" s="13"/>
    </row>
    <row r="451" spans="1:1" ht="14.25" customHeight="1" x14ac:dyDescent="0.2">
      <c r="A451" s="13"/>
    </row>
    <row r="452" spans="1:1" ht="14.25" customHeight="1" x14ac:dyDescent="0.2">
      <c r="A452" s="13"/>
    </row>
    <row r="453" spans="1:1" ht="14.25" customHeight="1" x14ac:dyDescent="0.2">
      <c r="A453" s="13"/>
    </row>
    <row r="454" spans="1:1" ht="14.25" customHeight="1" x14ac:dyDescent="0.2">
      <c r="A454" s="13"/>
    </row>
    <row r="455" spans="1:1" ht="14.25" customHeight="1" x14ac:dyDescent="0.2">
      <c r="A455" s="13"/>
    </row>
    <row r="456" spans="1:1" ht="14.25" customHeight="1" x14ac:dyDescent="0.2">
      <c r="A456" s="13"/>
    </row>
    <row r="457" spans="1:1" ht="14.25" customHeight="1" x14ac:dyDescent="0.2">
      <c r="A457" s="13"/>
    </row>
    <row r="458" spans="1:1" ht="14.25" customHeight="1" x14ac:dyDescent="0.2">
      <c r="A458" s="13"/>
    </row>
    <row r="459" spans="1:1" ht="14.25" customHeight="1" x14ac:dyDescent="0.2">
      <c r="A459" s="13"/>
    </row>
    <row r="460" spans="1:1" ht="14.25" customHeight="1" x14ac:dyDescent="0.2">
      <c r="A460" s="13"/>
    </row>
    <row r="461" spans="1:1" ht="14.25" customHeight="1" x14ac:dyDescent="0.2">
      <c r="A461" s="13"/>
    </row>
    <row r="462" spans="1:1" ht="14.25" customHeight="1" x14ac:dyDescent="0.2">
      <c r="A462" s="13"/>
    </row>
    <row r="463" spans="1:1" ht="14.25" customHeight="1" x14ac:dyDescent="0.2">
      <c r="A463" s="13"/>
    </row>
    <row r="464" spans="1:1" ht="14.25" customHeight="1" x14ac:dyDescent="0.2">
      <c r="A464" s="13"/>
    </row>
    <row r="465" spans="1:1" ht="14.25" customHeight="1" x14ac:dyDescent="0.2">
      <c r="A465" s="13"/>
    </row>
    <row r="466" spans="1:1" ht="14.25" customHeight="1" x14ac:dyDescent="0.2">
      <c r="A466" s="13"/>
    </row>
    <row r="467" spans="1:1" ht="14.25" customHeight="1" x14ac:dyDescent="0.2">
      <c r="A467" s="13"/>
    </row>
    <row r="468" spans="1:1" ht="14.25" customHeight="1" x14ac:dyDescent="0.2">
      <c r="A468" s="13"/>
    </row>
    <row r="469" spans="1:1" ht="14.25" customHeight="1" x14ac:dyDescent="0.2">
      <c r="A469" s="13"/>
    </row>
    <row r="470" spans="1:1" ht="14.25" customHeight="1" x14ac:dyDescent="0.2">
      <c r="A470" s="13"/>
    </row>
    <row r="471" spans="1:1" ht="14.25" customHeight="1" x14ac:dyDescent="0.2">
      <c r="A471" s="13"/>
    </row>
    <row r="472" spans="1:1" ht="14.25" customHeight="1" x14ac:dyDescent="0.2">
      <c r="A472" s="13"/>
    </row>
    <row r="473" spans="1:1" ht="14.25" customHeight="1" x14ac:dyDescent="0.2">
      <c r="A473" s="13"/>
    </row>
    <row r="474" spans="1:1" ht="14.25" customHeight="1" x14ac:dyDescent="0.2">
      <c r="A474" s="13"/>
    </row>
    <row r="475" spans="1:1" ht="14.25" customHeight="1" x14ac:dyDescent="0.2">
      <c r="A475" s="13"/>
    </row>
    <row r="476" spans="1:1" ht="14.25" customHeight="1" x14ac:dyDescent="0.2">
      <c r="A476" s="13"/>
    </row>
    <row r="477" spans="1:1" ht="14.25" customHeight="1" x14ac:dyDescent="0.2">
      <c r="A477" s="13"/>
    </row>
    <row r="478" spans="1:1" ht="14.25" customHeight="1" x14ac:dyDescent="0.2">
      <c r="A478" s="13"/>
    </row>
    <row r="479" spans="1:1" ht="14.25" customHeight="1" x14ac:dyDescent="0.2">
      <c r="A479" s="13"/>
    </row>
    <row r="480" spans="1:1" ht="14.25" customHeight="1" x14ac:dyDescent="0.2">
      <c r="A480" s="13"/>
    </row>
    <row r="481" spans="1:1" ht="14.25" customHeight="1" x14ac:dyDescent="0.2">
      <c r="A481" s="13"/>
    </row>
    <row r="482" spans="1:1" ht="14.25" customHeight="1" x14ac:dyDescent="0.2">
      <c r="A482" s="13"/>
    </row>
    <row r="483" spans="1:1" ht="14.25" customHeight="1" x14ac:dyDescent="0.2">
      <c r="A483" s="13"/>
    </row>
    <row r="484" spans="1:1" ht="14.25" customHeight="1" x14ac:dyDescent="0.2">
      <c r="A484" s="13"/>
    </row>
    <row r="485" spans="1:1" ht="14.25" customHeight="1" x14ac:dyDescent="0.2">
      <c r="A485" s="13"/>
    </row>
    <row r="486" spans="1:1" ht="14.25" customHeight="1" x14ac:dyDescent="0.2">
      <c r="A486" s="13"/>
    </row>
    <row r="487" spans="1:1" ht="14.25" customHeight="1" x14ac:dyDescent="0.2">
      <c r="A487" s="13"/>
    </row>
    <row r="488" spans="1:1" ht="14.25" customHeight="1" x14ac:dyDescent="0.2">
      <c r="A488" s="13"/>
    </row>
    <row r="489" spans="1:1" ht="14.25" customHeight="1" x14ac:dyDescent="0.2">
      <c r="A489" s="13"/>
    </row>
    <row r="490" spans="1:1" ht="14.25" customHeight="1" x14ac:dyDescent="0.2">
      <c r="A490" s="13"/>
    </row>
    <row r="491" spans="1:1" ht="14.25" customHeight="1" x14ac:dyDescent="0.2">
      <c r="A491" s="13"/>
    </row>
    <row r="492" spans="1:1" ht="14.25" customHeight="1" x14ac:dyDescent="0.2">
      <c r="A492" s="13"/>
    </row>
    <row r="493" spans="1:1" ht="14.25" customHeight="1" x14ac:dyDescent="0.2">
      <c r="A493" s="13"/>
    </row>
    <row r="494" spans="1:1" ht="14.25" customHeight="1" x14ac:dyDescent="0.2">
      <c r="A494" s="13"/>
    </row>
    <row r="495" spans="1:1" ht="14.25" customHeight="1" x14ac:dyDescent="0.2">
      <c r="A495" s="13"/>
    </row>
    <row r="496" spans="1:1" ht="14.25" customHeight="1" x14ac:dyDescent="0.2">
      <c r="A496" s="13"/>
    </row>
    <row r="497" spans="1:1" ht="14.25" customHeight="1" x14ac:dyDescent="0.2">
      <c r="A497" s="13"/>
    </row>
    <row r="498" spans="1:1" ht="14.25" customHeight="1" x14ac:dyDescent="0.2">
      <c r="A498" s="13"/>
    </row>
    <row r="499" spans="1:1" ht="14.25" customHeight="1" x14ac:dyDescent="0.2">
      <c r="A499" s="13"/>
    </row>
    <row r="500" spans="1:1" ht="14.25" customHeight="1" x14ac:dyDescent="0.2">
      <c r="A500" s="13"/>
    </row>
    <row r="501" spans="1:1" ht="14.25" customHeight="1" x14ac:dyDescent="0.2">
      <c r="A501" s="13"/>
    </row>
    <row r="502" spans="1:1" ht="14.25" customHeight="1" x14ac:dyDescent="0.2">
      <c r="A502" s="13"/>
    </row>
    <row r="503" spans="1:1" ht="14.25" customHeight="1" x14ac:dyDescent="0.2">
      <c r="A503" s="13"/>
    </row>
    <row r="504" spans="1:1" ht="14.25" customHeight="1" x14ac:dyDescent="0.2">
      <c r="A504" s="13"/>
    </row>
    <row r="505" spans="1:1" ht="14.25" customHeight="1" x14ac:dyDescent="0.2">
      <c r="A505" s="13"/>
    </row>
    <row r="506" spans="1:1" ht="14.25" customHeight="1" x14ac:dyDescent="0.2">
      <c r="A506" s="13"/>
    </row>
    <row r="507" spans="1:1" ht="14.25" customHeight="1" x14ac:dyDescent="0.2">
      <c r="A507" s="13"/>
    </row>
    <row r="508" spans="1:1" ht="14.25" customHeight="1" x14ac:dyDescent="0.2">
      <c r="A508" s="13"/>
    </row>
    <row r="509" spans="1:1" ht="14.25" customHeight="1" x14ac:dyDescent="0.2">
      <c r="A509" s="13"/>
    </row>
    <row r="510" spans="1:1" ht="14.25" customHeight="1" x14ac:dyDescent="0.2">
      <c r="A510" s="13"/>
    </row>
    <row r="511" spans="1:1" ht="14.25" customHeight="1" x14ac:dyDescent="0.2">
      <c r="A511" s="13"/>
    </row>
    <row r="512" spans="1:1" ht="14.25" customHeight="1" x14ac:dyDescent="0.2">
      <c r="A512" s="13"/>
    </row>
    <row r="513" spans="1:1" ht="14.25" customHeight="1" x14ac:dyDescent="0.2">
      <c r="A513" s="13"/>
    </row>
    <row r="514" spans="1:1" ht="14.25" customHeight="1" x14ac:dyDescent="0.2">
      <c r="A514" s="13"/>
    </row>
    <row r="515" spans="1:1" ht="14.25" customHeight="1" x14ac:dyDescent="0.2">
      <c r="A515" s="13"/>
    </row>
    <row r="516" spans="1:1" ht="14.25" customHeight="1" x14ac:dyDescent="0.2">
      <c r="A516" s="13"/>
    </row>
    <row r="517" spans="1:1" ht="14.25" customHeight="1" x14ac:dyDescent="0.2">
      <c r="A517" s="13"/>
    </row>
    <row r="518" spans="1:1" ht="14.25" customHeight="1" x14ac:dyDescent="0.2">
      <c r="A518" s="13"/>
    </row>
    <row r="519" spans="1:1" ht="14.25" customHeight="1" x14ac:dyDescent="0.2">
      <c r="A519" s="13"/>
    </row>
    <row r="520" spans="1:1" ht="14.25" customHeight="1" x14ac:dyDescent="0.2">
      <c r="A520" s="13"/>
    </row>
    <row r="521" spans="1:1" ht="14.25" customHeight="1" x14ac:dyDescent="0.2">
      <c r="A521" s="13"/>
    </row>
    <row r="522" spans="1:1" ht="14.25" customHeight="1" x14ac:dyDescent="0.2">
      <c r="A522" s="13"/>
    </row>
    <row r="523" spans="1:1" ht="14.25" customHeight="1" x14ac:dyDescent="0.2">
      <c r="A523" s="13"/>
    </row>
    <row r="524" spans="1:1" ht="14.25" customHeight="1" x14ac:dyDescent="0.2">
      <c r="A524" s="13"/>
    </row>
    <row r="525" spans="1:1" ht="14.25" customHeight="1" x14ac:dyDescent="0.2">
      <c r="A525" s="13"/>
    </row>
    <row r="526" spans="1:1" ht="14.25" customHeight="1" x14ac:dyDescent="0.2">
      <c r="A526" s="13"/>
    </row>
    <row r="527" spans="1:1" ht="14.25" customHeight="1" x14ac:dyDescent="0.2">
      <c r="A527" s="13"/>
    </row>
    <row r="528" spans="1:1" ht="14.25" customHeight="1" x14ac:dyDescent="0.2">
      <c r="A528" s="13"/>
    </row>
    <row r="529" spans="1:1" ht="14.25" customHeight="1" x14ac:dyDescent="0.2">
      <c r="A529" s="13"/>
    </row>
    <row r="530" spans="1:1" ht="14.25" customHeight="1" x14ac:dyDescent="0.2">
      <c r="A530" s="13"/>
    </row>
    <row r="531" spans="1:1" ht="14.25" customHeight="1" x14ac:dyDescent="0.2">
      <c r="A531" s="13"/>
    </row>
    <row r="532" spans="1:1" ht="14.25" customHeight="1" x14ac:dyDescent="0.2">
      <c r="A532" s="13"/>
    </row>
    <row r="533" spans="1:1" ht="14.25" customHeight="1" x14ac:dyDescent="0.2">
      <c r="A533" s="13"/>
    </row>
    <row r="534" spans="1:1" ht="14.25" customHeight="1" x14ac:dyDescent="0.2">
      <c r="A534" s="13"/>
    </row>
    <row r="535" spans="1:1" ht="14.25" customHeight="1" x14ac:dyDescent="0.2">
      <c r="A535" s="13"/>
    </row>
    <row r="536" spans="1:1" ht="14.25" customHeight="1" x14ac:dyDescent="0.2">
      <c r="A536" s="13"/>
    </row>
    <row r="537" spans="1:1" ht="14.25" customHeight="1" x14ac:dyDescent="0.2">
      <c r="A537" s="13"/>
    </row>
    <row r="538" spans="1:1" ht="14.25" customHeight="1" x14ac:dyDescent="0.2">
      <c r="A538" s="13"/>
    </row>
    <row r="539" spans="1:1" ht="14.25" customHeight="1" x14ac:dyDescent="0.2">
      <c r="A539" s="13"/>
    </row>
    <row r="540" spans="1:1" ht="14.25" customHeight="1" x14ac:dyDescent="0.2">
      <c r="A540" s="13"/>
    </row>
    <row r="541" spans="1:1" ht="14.25" customHeight="1" x14ac:dyDescent="0.2">
      <c r="A541" s="13"/>
    </row>
    <row r="542" spans="1:1" ht="14.25" customHeight="1" x14ac:dyDescent="0.2">
      <c r="A542" s="13"/>
    </row>
    <row r="543" spans="1:1" ht="14.25" customHeight="1" x14ac:dyDescent="0.2">
      <c r="A543" s="13"/>
    </row>
    <row r="544" spans="1:1" ht="14.25" customHeight="1" x14ac:dyDescent="0.2">
      <c r="A544" s="13"/>
    </row>
    <row r="545" spans="1:1" ht="14.25" customHeight="1" x14ac:dyDescent="0.2">
      <c r="A545" s="13"/>
    </row>
    <row r="546" spans="1:1" ht="14.25" customHeight="1" x14ac:dyDescent="0.2">
      <c r="A546" s="13"/>
    </row>
    <row r="547" spans="1:1" ht="14.25" customHeight="1" x14ac:dyDescent="0.2">
      <c r="A547" s="13"/>
    </row>
    <row r="548" spans="1:1" ht="14.25" customHeight="1" x14ac:dyDescent="0.2">
      <c r="A548" s="13"/>
    </row>
    <row r="549" spans="1:1" ht="14.25" customHeight="1" x14ac:dyDescent="0.2">
      <c r="A549" s="13"/>
    </row>
    <row r="550" spans="1:1" ht="14.25" customHeight="1" x14ac:dyDescent="0.2">
      <c r="A550" s="13"/>
    </row>
    <row r="551" spans="1:1" ht="14.25" customHeight="1" x14ac:dyDescent="0.2">
      <c r="A551" s="13"/>
    </row>
    <row r="552" spans="1:1" ht="14.25" customHeight="1" x14ac:dyDescent="0.2">
      <c r="A552" s="13"/>
    </row>
    <row r="553" spans="1:1" ht="14.25" customHeight="1" x14ac:dyDescent="0.2">
      <c r="A553" s="13"/>
    </row>
    <row r="554" spans="1:1" ht="14.25" customHeight="1" x14ac:dyDescent="0.2">
      <c r="A554" s="13"/>
    </row>
    <row r="555" spans="1:1" ht="14.25" customHeight="1" x14ac:dyDescent="0.2">
      <c r="A555" s="13"/>
    </row>
    <row r="556" spans="1:1" ht="14.25" customHeight="1" x14ac:dyDescent="0.2">
      <c r="A556" s="13"/>
    </row>
    <row r="557" spans="1:1" ht="14.25" customHeight="1" x14ac:dyDescent="0.2">
      <c r="A557" s="13"/>
    </row>
    <row r="558" spans="1:1" ht="14.25" customHeight="1" x14ac:dyDescent="0.2">
      <c r="A558" s="13"/>
    </row>
    <row r="559" spans="1:1" ht="14.25" customHeight="1" x14ac:dyDescent="0.2">
      <c r="A559" s="13"/>
    </row>
    <row r="560" spans="1:1" ht="14.25" customHeight="1" x14ac:dyDescent="0.2">
      <c r="A560" s="13"/>
    </row>
    <row r="561" spans="1:1" ht="14.25" customHeight="1" x14ac:dyDescent="0.2">
      <c r="A561" s="13"/>
    </row>
    <row r="562" spans="1:1" ht="14.25" customHeight="1" x14ac:dyDescent="0.2">
      <c r="A562" s="13"/>
    </row>
    <row r="563" spans="1:1" ht="14.25" customHeight="1" x14ac:dyDescent="0.2">
      <c r="A563" s="13"/>
    </row>
    <row r="564" spans="1:1" ht="14.25" customHeight="1" x14ac:dyDescent="0.2">
      <c r="A564" s="13"/>
    </row>
    <row r="565" spans="1:1" ht="14.25" customHeight="1" x14ac:dyDescent="0.2">
      <c r="A565" s="13"/>
    </row>
    <row r="566" spans="1:1" ht="14.25" customHeight="1" x14ac:dyDescent="0.2">
      <c r="A566" s="13"/>
    </row>
    <row r="567" spans="1:1" ht="14.25" customHeight="1" x14ac:dyDescent="0.2">
      <c r="A567" s="13"/>
    </row>
    <row r="568" spans="1:1" ht="14.25" customHeight="1" x14ac:dyDescent="0.2">
      <c r="A568" s="13"/>
    </row>
    <row r="569" spans="1:1" ht="14.25" customHeight="1" x14ac:dyDescent="0.2">
      <c r="A569" s="13"/>
    </row>
    <row r="570" spans="1:1" ht="14.25" customHeight="1" x14ac:dyDescent="0.2">
      <c r="A570" s="13"/>
    </row>
    <row r="571" spans="1:1" ht="14.25" customHeight="1" x14ac:dyDescent="0.2">
      <c r="A571" s="13"/>
    </row>
    <row r="572" spans="1:1" ht="14.25" customHeight="1" x14ac:dyDescent="0.2">
      <c r="A572" s="13"/>
    </row>
    <row r="573" spans="1:1" ht="14.25" customHeight="1" x14ac:dyDescent="0.2">
      <c r="A573" s="13"/>
    </row>
    <row r="574" spans="1:1" ht="14.25" customHeight="1" x14ac:dyDescent="0.2">
      <c r="A574" s="13"/>
    </row>
    <row r="575" spans="1:1" ht="14.25" customHeight="1" x14ac:dyDescent="0.2">
      <c r="A575" s="13"/>
    </row>
    <row r="576" spans="1:1" ht="14.25" customHeight="1" x14ac:dyDescent="0.2">
      <c r="A576" s="13"/>
    </row>
    <row r="577" spans="1:1" ht="14.25" customHeight="1" x14ac:dyDescent="0.2">
      <c r="A577" s="13"/>
    </row>
    <row r="578" spans="1:1" ht="14.25" customHeight="1" x14ac:dyDescent="0.2">
      <c r="A578" s="13"/>
    </row>
    <row r="579" spans="1:1" ht="14.25" customHeight="1" x14ac:dyDescent="0.2">
      <c r="A579" s="13"/>
    </row>
    <row r="580" spans="1:1" ht="14.25" customHeight="1" x14ac:dyDescent="0.2">
      <c r="A580" s="13"/>
    </row>
    <row r="581" spans="1:1" ht="14.25" customHeight="1" x14ac:dyDescent="0.2">
      <c r="A581" s="13"/>
    </row>
    <row r="582" spans="1:1" ht="14.25" customHeight="1" x14ac:dyDescent="0.2">
      <c r="A582" s="13"/>
    </row>
    <row r="583" spans="1:1" ht="14.25" customHeight="1" x14ac:dyDescent="0.2">
      <c r="A583" s="13"/>
    </row>
    <row r="584" spans="1:1" ht="14.25" customHeight="1" x14ac:dyDescent="0.2">
      <c r="A584" s="13"/>
    </row>
    <row r="585" spans="1:1" ht="14.25" customHeight="1" x14ac:dyDescent="0.2">
      <c r="A585" s="13"/>
    </row>
    <row r="586" spans="1:1" ht="14.25" customHeight="1" x14ac:dyDescent="0.2">
      <c r="A586" s="13"/>
    </row>
    <row r="587" spans="1:1" ht="14.25" customHeight="1" x14ac:dyDescent="0.2">
      <c r="A587" s="13"/>
    </row>
    <row r="588" spans="1:1" ht="14.25" customHeight="1" x14ac:dyDescent="0.2">
      <c r="A588" s="13"/>
    </row>
    <row r="589" spans="1:1" ht="14.25" customHeight="1" x14ac:dyDescent="0.2">
      <c r="A589" s="13"/>
    </row>
    <row r="590" spans="1:1" ht="14.25" customHeight="1" x14ac:dyDescent="0.2">
      <c r="A590" s="13"/>
    </row>
    <row r="591" spans="1:1" ht="14.25" customHeight="1" x14ac:dyDescent="0.2">
      <c r="A591" s="13"/>
    </row>
    <row r="592" spans="1:1" ht="14.25" customHeight="1" x14ac:dyDescent="0.2">
      <c r="A592" s="13"/>
    </row>
    <row r="593" spans="1:1" ht="14.25" customHeight="1" x14ac:dyDescent="0.2">
      <c r="A593" s="13"/>
    </row>
    <row r="594" spans="1:1" ht="14.25" customHeight="1" x14ac:dyDescent="0.2">
      <c r="A594" s="13"/>
    </row>
    <row r="595" spans="1:1" ht="14.25" customHeight="1" x14ac:dyDescent="0.2">
      <c r="A595" s="13"/>
    </row>
    <row r="596" spans="1:1" ht="14.25" customHeight="1" x14ac:dyDescent="0.2">
      <c r="A596" s="13"/>
    </row>
    <row r="597" spans="1:1" ht="14.25" customHeight="1" x14ac:dyDescent="0.2">
      <c r="A597" s="13"/>
    </row>
    <row r="598" spans="1:1" ht="14.25" customHeight="1" x14ac:dyDescent="0.2">
      <c r="A598" s="13"/>
    </row>
    <row r="599" spans="1:1" ht="14.25" customHeight="1" x14ac:dyDescent="0.2">
      <c r="A599" s="13"/>
    </row>
    <row r="600" spans="1:1" ht="14.25" customHeight="1" x14ac:dyDescent="0.2">
      <c r="A600" s="13"/>
    </row>
    <row r="601" spans="1:1" ht="14.25" customHeight="1" x14ac:dyDescent="0.2">
      <c r="A601" s="13"/>
    </row>
    <row r="602" spans="1:1" ht="14.25" customHeight="1" x14ac:dyDescent="0.2">
      <c r="A602" s="13"/>
    </row>
    <row r="603" spans="1:1" ht="14.25" customHeight="1" x14ac:dyDescent="0.2">
      <c r="A603" s="13"/>
    </row>
    <row r="604" spans="1:1" ht="14.25" customHeight="1" x14ac:dyDescent="0.2">
      <c r="A604" s="13"/>
    </row>
    <row r="605" spans="1:1" ht="14.25" customHeight="1" x14ac:dyDescent="0.2">
      <c r="A605" s="13"/>
    </row>
    <row r="606" spans="1:1" ht="14.25" customHeight="1" x14ac:dyDescent="0.2">
      <c r="A606" s="13"/>
    </row>
    <row r="607" spans="1:1" ht="14.25" customHeight="1" x14ac:dyDescent="0.2">
      <c r="A607" s="13"/>
    </row>
    <row r="608" spans="1:1" ht="14.25" customHeight="1" x14ac:dyDescent="0.2">
      <c r="A608" s="13"/>
    </row>
    <row r="609" spans="1:1" ht="14.25" customHeight="1" x14ac:dyDescent="0.2">
      <c r="A609" s="13"/>
    </row>
    <row r="610" spans="1:1" ht="14.25" customHeight="1" x14ac:dyDescent="0.2">
      <c r="A610" s="13"/>
    </row>
    <row r="611" spans="1:1" ht="14.25" customHeight="1" x14ac:dyDescent="0.2">
      <c r="A611" s="13"/>
    </row>
    <row r="612" spans="1:1" ht="14.25" customHeight="1" x14ac:dyDescent="0.2">
      <c r="A612" s="13"/>
    </row>
    <row r="613" spans="1:1" ht="14.25" customHeight="1" x14ac:dyDescent="0.2">
      <c r="A613" s="13"/>
    </row>
    <row r="614" spans="1:1" ht="14.25" customHeight="1" x14ac:dyDescent="0.2">
      <c r="A614" s="13"/>
    </row>
    <row r="615" spans="1:1" ht="14.25" customHeight="1" x14ac:dyDescent="0.2">
      <c r="A615" s="13"/>
    </row>
    <row r="616" spans="1:1" ht="14.25" customHeight="1" x14ac:dyDescent="0.2">
      <c r="A616" s="13"/>
    </row>
    <row r="617" spans="1:1" ht="14.25" customHeight="1" x14ac:dyDescent="0.2">
      <c r="A617" s="13"/>
    </row>
    <row r="618" spans="1:1" ht="14.25" customHeight="1" x14ac:dyDescent="0.2">
      <c r="A618" s="13"/>
    </row>
    <row r="619" spans="1:1" ht="14.25" customHeight="1" x14ac:dyDescent="0.2">
      <c r="A619" s="13"/>
    </row>
    <row r="620" spans="1:1" ht="14.25" customHeight="1" x14ac:dyDescent="0.2">
      <c r="A620" s="13"/>
    </row>
    <row r="621" spans="1:1" ht="14.25" customHeight="1" x14ac:dyDescent="0.2">
      <c r="A621" s="13"/>
    </row>
    <row r="622" spans="1:1" ht="14.25" customHeight="1" x14ac:dyDescent="0.2">
      <c r="A622" s="13"/>
    </row>
    <row r="623" spans="1:1" ht="14.25" customHeight="1" x14ac:dyDescent="0.2">
      <c r="A623" s="13"/>
    </row>
    <row r="624" spans="1:1" ht="14.25" customHeight="1" x14ac:dyDescent="0.2">
      <c r="A624" s="13"/>
    </row>
    <row r="625" spans="1:1" ht="14.25" customHeight="1" x14ac:dyDescent="0.2">
      <c r="A625" s="13"/>
    </row>
    <row r="626" spans="1:1" ht="14.25" customHeight="1" x14ac:dyDescent="0.2">
      <c r="A626" s="13"/>
    </row>
    <row r="627" spans="1:1" ht="14.25" customHeight="1" x14ac:dyDescent="0.2">
      <c r="A627" s="13"/>
    </row>
    <row r="628" spans="1:1" ht="14.25" customHeight="1" x14ac:dyDescent="0.2">
      <c r="A628" s="13"/>
    </row>
    <row r="629" spans="1:1" ht="14.25" customHeight="1" x14ac:dyDescent="0.2">
      <c r="A629" s="13"/>
    </row>
    <row r="630" spans="1:1" ht="14.25" customHeight="1" x14ac:dyDescent="0.2">
      <c r="A630" s="13"/>
    </row>
    <row r="631" spans="1:1" ht="14.25" customHeight="1" x14ac:dyDescent="0.2">
      <c r="A631" s="13"/>
    </row>
    <row r="632" spans="1:1" ht="14.25" customHeight="1" x14ac:dyDescent="0.2">
      <c r="A632" s="13"/>
    </row>
    <row r="633" spans="1:1" ht="14.25" customHeight="1" x14ac:dyDescent="0.2">
      <c r="A633" s="13"/>
    </row>
    <row r="634" spans="1:1" ht="14.25" customHeight="1" x14ac:dyDescent="0.2">
      <c r="A634" s="13"/>
    </row>
    <row r="635" spans="1:1" ht="14.25" customHeight="1" x14ac:dyDescent="0.2">
      <c r="A635" s="13"/>
    </row>
    <row r="636" spans="1:1" ht="14.25" customHeight="1" x14ac:dyDescent="0.2">
      <c r="A636" s="13"/>
    </row>
    <row r="637" spans="1:1" ht="14.25" customHeight="1" x14ac:dyDescent="0.2">
      <c r="A637" s="13"/>
    </row>
    <row r="638" spans="1:1" ht="14.25" customHeight="1" x14ac:dyDescent="0.2">
      <c r="A638" s="13"/>
    </row>
    <row r="639" spans="1:1" ht="14.25" customHeight="1" x14ac:dyDescent="0.2">
      <c r="A639" s="13"/>
    </row>
    <row r="640" spans="1:1" ht="14.25" customHeight="1" x14ac:dyDescent="0.2">
      <c r="A640" s="13"/>
    </row>
    <row r="641" spans="1:1" ht="14.25" customHeight="1" x14ac:dyDescent="0.2">
      <c r="A641" s="13"/>
    </row>
    <row r="642" spans="1:1" ht="14.25" customHeight="1" x14ac:dyDescent="0.2">
      <c r="A642" s="13"/>
    </row>
    <row r="643" spans="1:1" ht="14.25" customHeight="1" x14ac:dyDescent="0.2">
      <c r="A643" s="13"/>
    </row>
    <row r="644" spans="1:1" ht="14.25" customHeight="1" x14ac:dyDescent="0.2">
      <c r="A644" s="13"/>
    </row>
    <row r="645" spans="1:1" ht="14.25" customHeight="1" x14ac:dyDescent="0.2">
      <c r="A645" s="13"/>
    </row>
    <row r="646" spans="1:1" ht="14.25" customHeight="1" x14ac:dyDescent="0.2">
      <c r="A646" s="13"/>
    </row>
    <row r="647" spans="1:1" ht="14.25" customHeight="1" x14ac:dyDescent="0.2">
      <c r="A647" s="13"/>
    </row>
    <row r="648" spans="1:1" ht="14.25" customHeight="1" x14ac:dyDescent="0.2">
      <c r="A648" s="13"/>
    </row>
    <row r="649" spans="1:1" ht="14.25" customHeight="1" x14ac:dyDescent="0.2">
      <c r="A649" s="13"/>
    </row>
    <row r="650" spans="1:1" ht="14.25" customHeight="1" x14ac:dyDescent="0.2">
      <c r="A650" s="13"/>
    </row>
    <row r="651" spans="1:1" ht="14.25" customHeight="1" x14ac:dyDescent="0.2">
      <c r="A651" s="13"/>
    </row>
    <row r="652" spans="1:1" ht="14.25" customHeight="1" x14ac:dyDescent="0.2">
      <c r="A652" s="13"/>
    </row>
    <row r="653" spans="1:1" ht="14.25" customHeight="1" x14ac:dyDescent="0.2">
      <c r="A653" s="13"/>
    </row>
    <row r="654" spans="1:1" ht="14.25" customHeight="1" x14ac:dyDescent="0.2">
      <c r="A654" s="13"/>
    </row>
    <row r="655" spans="1:1" ht="14.25" customHeight="1" x14ac:dyDescent="0.2">
      <c r="A655" s="13"/>
    </row>
    <row r="656" spans="1:1" ht="14.25" customHeight="1" x14ac:dyDescent="0.2">
      <c r="A656" s="13"/>
    </row>
    <row r="657" spans="1:1" ht="14.25" customHeight="1" x14ac:dyDescent="0.2">
      <c r="A657" s="13"/>
    </row>
    <row r="658" spans="1:1" ht="14.25" customHeight="1" x14ac:dyDescent="0.2">
      <c r="A658" s="13"/>
    </row>
    <row r="659" spans="1:1" ht="14.25" customHeight="1" x14ac:dyDescent="0.2">
      <c r="A659" s="13"/>
    </row>
    <row r="660" spans="1:1" ht="14.25" customHeight="1" x14ac:dyDescent="0.2">
      <c r="A660" s="13"/>
    </row>
    <row r="661" spans="1:1" ht="14.25" customHeight="1" x14ac:dyDescent="0.2">
      <c r="A661" s="13"/>
    </row>
    <row r="662" spans="1:1" ht="14.25" customHeight="1" x14ac:dyDescent="0.2">
      <c r="A662" s="13"/>
    </row>
    <row r="663" spans="1:1" ht="14.25" customHeight="1" x14ac:dyDescent="0.2">
      <c r="A663" s="13"/>
    </row>
    <row r="664" spans="1:1" ht="14.25" customHeight="1" x14ac:dyDescent="0.2">
      <c r="A664" s="13"/>
    </row>
    <row r="665" spans="1:1" ht="14.25" customHeight="1" x14ac:dyDescent="0.2">
      <c r="A665" s="13"/>
    </row>
    <row r="666" spans="1:1" ht="14.25" customHeight="1" x14ac:dyDescent="0.2">
      <c r="A666" s="13"/>
    </row>
    <row r="667" spans="1:1" ht="14.25" customHeight="1" x14ac:dyDescent="0.2">
      <c r="A667" s="13"/>
    </row>
    <row r="668" spans="1:1" ht="14.25" customHeight="1" x14ac:dyDescent="0.2">
      <c r="A668" s="13"/>
    </row>
    <row r="669" spans="1:1" ht="14.25" customHeight="1" x14ac:dyDescent="0.2">
      <c r="A669" s="13"/>
    </row>
    <row r="670" spans="1:1" ht="14.25" customHeight="1" x14ac:dyDescent="0.2">
      <c r="A670" s="13"/>
    </row>
    <row r="671" spans="1:1" ht="14.25" customHeight="1" x14ac:dyDescent="0.2">
      <c r="A671" s="13"/>
    </row>
    <row r="672" spans="1:1" ht="14.25" customHeight="1" x14ac:dyDescent="0.2">
      <c r="A672" s="13"/>
    </row>
    <row r="673" spans="1:1" ht="14.25" customHeight="1" x14ac:dyDescent="0.2">
      <c r="A673" s="13"/>
    </row>
    <row r="674" spans="1:1" ht="14.25" customHeight="1" x14ac:dyDescent="0.2">
      <c r="A674" s="13"/>
    </row>
    <row r="675" spans="1:1" ht="14.25" customHeight="1" x14ac:dyDescent="0.2">
      <c r="A675" s="13"/>
    </row>
    <row r="676" spans="1:1" ht="14.25" customHeight="1" x14ac:dyDescent="0.2">
      <c r="A676" s="13"/>
    </row>
    <row r="677" spans="1:1" ht="14.25" customHeight="1" x14ac:dyDescent="0.2">
      <c r="A677" s="13"/>
    </row>
    <row r="678" spans="1:1" ht="14.25" customHeight="1" x14ac:dyDescent="0.2">
      <c r="A678" s="13"/>
    </row>
    <row r="679" spans="1:1" ht="14.25" customHeight="1" x14ac:dyDescent="0.2">
      <c r="A679" s="13"/>
    </row>
    <row r="680" spans="1:1" ht="14.25" customHeight="1" x14ac:dyDescent="0.2">
      <c r="A680" s="13"/>
    </row>
    <row r="681" spans="1:1" ht="14.25" customHeight="1" x14ac:dyDescent="0.2">
      <c r="A681" s="13"/>
    </row>
    <row r="682" spans="1:1" ht="14.25" customHeight="1" x14ac:dyDescent="0.2">
      <c r="A682" s="13"/>
    </row>
    <row r="683" spans="1:1" ht="14.25" customHeight="1" x14ac:dyDescent="0.2">
      <c r="A683" s="13"/>
    </row>
    <row r="684" spans="1:1" ht="14.25" customHeight="1" x14ac:dyDescent="0.2">
      <c r="A684" s="13"/>
    </row>
    <row r="685" spans="1:1" ht="14.25" customHeight="1" x14ac:dyDescent="0.2">
      <c r="A685" s="13"/>
    </row>
    <row r="686" spans="1:1" ht="14.25" customHeight="1" x14ac:dyDescent="0.2">
      <c r="A686" s="13"/>
    </row>
    <row r="687" spans="1:1" ht="14.25" customHeight="1" x14ac:dyDescent="0.2">
      <c r="A687" s="13"/>
    </row>
    <row r="688" spans="1:1" ht="14.25" customHeight="1" x14ac:dyDescent="0.2">
      <c r="A688" s="13"/>
    </row>
    <row r="689" spans="1:1" ht="14.25" customHeight="1" x14ac:dyDescent="0.2">
      <c r="A689" s="13"/>
    </row>
    <row r="690" spans="1:1" ht="14.25" customHeight="1" x14ac:dyDescent="0.2">
      <c r="A690" s="13"/>
    </row>
    <row r="691" spans="1:1" ht="14.25" customHeight="1" x14ac:dyDescent="0.2">
      <c r="A691" s="13"/>
    </row>
    <row r="692" spans="1:1" ht="14.25" customHeight="1" x14ac:dyDescent="0.2">
      <c r="A692" s="13"/>
    </row>
    <row r="693" spans="1:1" ht="14.25" customHeight="1" x14ac:dyDescent="0.2">
      <c r="A693" s="13"/>
    </row>
    <row r="694" spans="1:1" ht="14.25" customHeight="1" x14ac:dyDescent="0.2">
      <c r="A694" s="13"/>
    </row>
    <row r="695" spans="1:1" ht="14.25" customHeight="1" x14ac:dyDescent="0.2">
      <c r="A695" s="13"/>
    </row>
    <row r="696" spans="1:1" ht="14.25" customHeight="1" x14ac:dyDescent="0.2">
      <c r="A696" s="13"/>
    </row>
    <row r="697" spans="1:1" ht="14.25" customHeight="1" x14ac:dyDescent="0.2">
      <c r="A697" s="13"/>
    </row>
    <row r="698" spans="1:1" ht="14.25" customHeight="1" x14ac:dyDescent="0.2">
      <c r="A698" s="13"/>
    </row>
    <row r="699" spans="1:1" ht="14.25" customHeight="1" x14ac:dyDescent="0.2">
      <c r="A699" s="13"/>
    </row>
    <row r="700" spans="1:1" ht="14.25" customHeight="1" x14ac:dyDescent="0.2">
      <c r="A700" s="13"/>
    </row>
    <row r="701" spans="1:1" ht="14.25" customHeight="1" x14ac:dyDescent="0.2">
      <c r="A701" s="13"/>
    </row>
    <row r="702" spans="1:1" ht="14.25" customHeight="1" x14ac:dyDescent="0.2">
      <c r="A702" s="13"/>
    </row>
    <row r="703" spans="1:1" ht="14.25" customHeight="1" x14ac:dyDescent="0.2">
      <c r="A703" s="13"/>
    </row>
    <row r="704" spans="1:1" ht="14.25" customHeight="1" x14ac:dyDescent="0.2">
      <c r="A704" s="13"/>
    </row>
    <row r="705" spans="1:1" ht="14.25" customHeight="1" x14ac:dyDescent="0.2">
      <c r="A705" s="13"/>
    </row>
    <row r="706" spans="1:1" ht="14.25" customHeight="1" x14ac:dyDescent="0.2">
      <c r="A706" s="13"/>
    </row>
    <row r="707" spans="1:1" ht="14.25" customHeight="1" x14ac:dyDescent="0.2">
      <c r="A707" s="13"/>
    </row>
    <row r="708" spans="1:1" ht="14.25" customHeight="1" x14ac:dyDescent="0.2">
      <c r="A708" s="13"/>
    </row>
    <row r="709" spans="1:1" ht="14.25" customHeight="1" x14ac:dyDescent="0.2">
      <c r="A709" s="13"/>
    </row>
    <row r="710" spans="1:1" ht="14.25" customHeight="1" x14ac:dyDescent="0.2">
      <c r="A710" s="13"/>
    </row>
    <row r="711" spans="1:1" ht="14.25" customHeight="1" x14ac:dyDescent="0.2">
      <c r="A711" s="13"/>
    </row>
    <row r="712" spans="1:1" ht="14.25" customHeight="1" x14ac:dyDescent="0.2">
      <c r="A712" s="13"/>
    </row>
    <row r="713" spans="1:1" ht="14.25" customHeight="1" x14ac:dyDescent="0.2">
      <c r="A713" s="13"/>
    </row>
    <row r="714" spans="1:1" ht="14.25" customHeight="1" x14ac:dyDescent="0.2">
      <c r="A714" s="13"/>
    </row>
    <row r="715" spans="1:1" ht="14.25" customHeight="1" x14ac:dyDescent="0.2">
      <c r="A715" s="13"/>
    </row>
    <row r="716" spans="1:1" ht="14.25" customHeight="1" x14ac:dyDescent="0.2">
      <c r="A716" s="13"/>
    </row>
    <row r="717" spans="1:1" ht="14.25" customHeight="1" x14ac:dyDescent="0.2">
      <c r="A717" s="13"/>
    </row>
    <row r="718" spans="1:1" ht="14.25" customHeight="1" x14ac:dyDescent="0.2">
      <c r="A718" s="13"/>
    </row>
    <row r="719" spans="1:1" ht="14.25" customHeight="1" x14ac:dyDescent="0.2">
      <c r="A719" s="13"/>
    </row>
    <row r="720" spans="1:1" ht="14.25" customHeight="1" x14ac:dyDescent="0.2">
      <c r="A720" s="13"/>
    </row>
    <row r="721" spans="1:1" ht="14.25" customHeight="1" x14ac:dyDescent="0.2">
      <c r="A721" s="13"/>
    </row>
    <row r="722" spans="1:1" ht="14.25" customHeight="1" x14ac:dyDescent="0.2">
      <c r="A722" s="13"/>
    </row>
    <row r="723" spans="1:1" ht="14.25" customHeight="1" x14ac:dyDescent="0.2">
      <c r="A723" s="13"/>
    </row>
    <row r="724" spans="1:1" ht="14.25" customHeight="1" x14ac:dyDescent="0.2">
      <c r="A724" s="13"/>
    </row>
    <row r="725" spans="1:1" ht="14.25" customHeight="1" x14ac:dyDescent="0.2">
      <c r="A725" s="13"/>
    </row>
    <row r="726" spans="1:1" ht="14.25" customHeight="1" x14ac:dyDescent="0.2">
      <c r="A726" s="13"/>
    </row>
    <row r="727" spans="1:1" ht="14.25" customHeight="1" x14ac:dyDescent="0.2">
      <c r="A727" s="13"/>
    </row>
    <row r="728" spans="1:1" ht="14.25" customHeight="1" x14ac:dyDescent="0.2">
      <c r="A728" s="13"/>
    </row>
    <row r="729" spans="1:1" ht="14.25" customHeight="1" x14ac:dyDescent="0.2">
      <c r="A729" s="13"/>
    </row>
    <row r="730" spans="1:1" ht="14.25" customHeight="1" x14ac:dyDescent="0.2">
      <c r="A730" s="13"/>
    </row>
    <row r="731" spans="1:1" ht="14.25" customHeight="1" x14ac:dyDescent="0.2">
      <c r="A731" s="13"/>
    </row>
    <row r="732" spans="1:1" ht="14.25" customHeight="1" x14ac:dyDescent="0.2">
      <c r="A732" s="13"/>
    </row>
    <row r="733" spans="1:1" ht="14.25" customHeight="1" x14ac:dyDescent="0.2">
      <c r="A733" s="13"/>
    </row>
    <row r="734" spans="1:1" ht="14.25" customHeight="1" x14ac:dyDescent="0.2">
      <c r="A734" s="13"/>
    </row>
    <row r="735" spans="1:1" ht="14.25" customHeight="1" x14ac:dyDescent="0.2">
      <c r="A735" s="13"/>
    </row>
    <row r="736" spans="1:1" ht="14.25" customHeight="1" x14ac:dyDescent="0.2">
      <c r="A736" s="13"/>
    </row>
    <row r="737" spans="1:1" ht="14.25" customHeight="1" x14ac:dyDescent="0.2">
      <c r="A737" s="13"/>
    </row>
    <row r="738" spans="1:1" ht="14.25" customHeight="1" x14ac:dyDescent="0.2">
      <c r="A738" s="13"/>
    </row>
    <row r="739" spans="1:1" ht="14.25" customHeight="1" x14ac:dyDescent="0.2">
      <c r="A739" s="13"/>
    </row>
    <row r="740" spans="1:1" ht="14.25" customHeight="1" x14ac:dyDescent="0.2">
      <c r="A740" s="13"/>
    </row>
    <row r="741" spans="1:1" ht="14.25" customHeight="1" x14ac:dyDescent="0.2">
      <c r="A741" s="13"/>
    </row>
    <row r="742" spans="1:1" ht="14.25" customHeight="1" x14ac:dyDescent="0.2">
      <c r="A742" s="13"/>
    </row>
    <row r="743" spans="1:1" ht="14.25" customHeight="1" x14ac:dyDescent="0.2">
      <c r="A743" s="13"/>
    </row>
    <row r="744" spans="1:1" ht="14.25" customHeight="1" x14ac:dyDescent="0.2">
      <c r="A744" s="13"/>
    </row>
    <row r="745" spans="1:1" ht="14.25" customHeight="1" x14ac:dyDescent="0.2">
      <c r="A745" s="13"/>
    </row>
    <row r="746" spans="1:1" ht="14.25" customHeight="1" x14ac:dyDescent="0.2">
      <c r="A746" s="13"/>
    </row>
    <row r="747" spans="1:1" ht="14.25" customHeight="1" x14ac:dyDescent="0.2">
      <c r="A747" s="13"/>
    </row>
    <row r="748" spans="1:1" ht="14.25" customHeight="1" x14ac:dyDescent="0.2">
      <c r="A748" s="13"/>
    </row>
    <row r="749" spans="1:1" ht="14.25" customHeight="1" x14ac:dyDescent="0.2">
      <c r="A749" s="13"/>
    </row>
    <row r="750" spans="1:1" ht="14.25" customHeight="1" x14ac:dyDescent="0.2">
      <c r="A750" s="13"/>
    </row>
    <row r="751" spans="1:1" ht="14.25" customHeight="1" x14ac:dyDescent="0.2">
      <c r="A751" s="13"/>
    </row>
    <row r="752" spans="1:1" ht="14.25" customHeight="1" x14ac:dyDescent="0.2">
      <c r="A752" s="13"/>
    </row>
    <row r="753" spans="1:1" ht="14.25" customHeight="1" x14ac:dyDescent="0.2">
      <c r="A753" s="13"/>
    </row>
    <row r="754" spans="1:1" ht="14.25" customHeight="1" x14ac:dyDescent="0.2">
      <c r="A754" s="13"/>
    </row>
    <row r="755" spans="1:1" ht="14.25" customHeight="1" x14ac:dyDescent="0.2">
      <c r="A755" s="13"/>
    </row>
    <row r="756" spans="1:1" ht="14.25" customHeight="1" x14ac:dyDescent="0.2">
      <c r="A756" s="13"/>
    </row>
    <row r="757" spans="1:1" ht="14.25" customHeight="1" x14ac:dyDescent="0.2">
      <c r="A757" s="13"/>
    </row>
    <row r="758" spans="1:1" ht="14.25" customHeight="1" x14ac:dyDescent="0.2">
      <c r="A758" s="13"/>
    </row>
    <row r="759" spans="1:1" ht="14.25" customHeight="1" x14ac:dyDescent="0.2">
      <c r="A759" s="13"/>
    </row>
    <row r="760" spans="1:1" ht="14.25" customHeight="1" x14ac:dyDescent="0.2">
      <c r="A760" s="13"/>
    </row>
    <row r="761" spans="1:1" ht="14.25" customHeight="1" x14ac:dyDescent="0.2">
      <c r="A761" s="13"/>
    </row>
    <row r="762" spans="1:1" ht="14.25" customHeight="1" x14ac:dyDescent="0.2">
      <c r="A762" s="13"/>
    </row>
    <row r="763" spans="1:1" ht="14.25" customHeight="1" x14ac:dyDescent="0.2">
      <c r="A763" s="13"/>
    </row>
    <row r="764" spans="1:1" ht="14.25" customHeight="1" x14ac:dyDescent="0.2">
      <c r="A764" s="13"/>
    </row>
    <row r="765" spans="1:1" ht="14.25" customHeight="1" x14ac:dyDescent="0.2">
      <c r="A765" s="13"/>
    </row>
    <row r="766" spans="1:1" ht="14.25" customHeight="1" x14ac:dyDescent="0.2">
      <c r="A766" s="13"/>
    </row>
    <row r="767" spans="1:1" ht="14.25" customHeight="1" x14ac:dyDescent="0.2">
      <c r="A767" s="13"/>
    </row>
    <row r="768" spans="1:1" ht="14.25" customHeight="1" x14ac:dyDescent="0.2">
      <c r="A768" s="13"/>
    </row>
    <row r="769" spans="1:1" ht="14.25" customHeight="1" x14ac:dyDescent="0.2">
      <c r="A769" s="13"/>
    </row>
    <row r="770" spans="1:1" ht="14.25" customHeight="1" x14ac:dyDescent="0.2">
      <c r="A770" s="13"/>
    </row>
    <row r="771" spans="1:1" ht="14.25" customHeight="1" x14ac:dyDescent="0.2">
      <c r="A771" s="13"/>
    </row>
    <row r="772" spans="1:1" ht="14.25" customHeight="1" x14ac:dyDescent="0.2">
      <c r="A772" s="13"/>
    </row>
    <row r="773" spans="1:1" ht="14.25" customHeight="1" x14ac:dyDescent="0.2">
      <c r="A773" s="13"/>
    </row>
    <row r="774" spans="1:1" ht="14.25" customHeight="1" x14ac:dyDescent="0.2">
      <c r="A774" s="13"/>
    </row>
    <row r="775" spans="1:1" ht="14.25" customHeight="1" x14ac:dyDescent="0.2">
      <c r="A775" s="13"/>
    </row>
    <row r="776" spans="1:1" ht="14.25" customHeight="1" x14ac:dyDescent="0.2">
      <c r="A776" s="13"/>
    </row>
    <row r="777" spans="1:1" ht="14.25" customHeight="1" x14ac:dyDescent="0.2">
      <c r="A777" s="13"/>
    </row>
    <row r="778" spans="1:1" ht="14.25" customHeight="1" x14ac:dyDescent="0.2">
      <c r="A778" s="13"/>
    </row>
    <row r="779" spans="1:1" ht="14.25" customHeight="1" x14ac:dyDescent="0.2">
      <c r="A779" s="13"/>
    </row>
    <row r="780" spans="1:1" ht="14.25" customHeight="1" x14ac:dyDescent="0.2">
      <c r="A780" s="13"/>
    </row>
    <row r="781" spans="1:1" ht="14.25" customHeight="1" x14ac:dyDescent="0.2">
      <c r="A781" s="13"/>
    </row>
    <row r="782" spans="1:1" ht="14.25" customHeight="1" x14ac:dyDescent="0.2">
      <c r="A782" s="13"/>
    </row>
    <row r="783" spans="1:1" ht="14.25" customHeight="1" x14ac:dyDescent="0.2">
      <c r="A783" s="13"/>
    </row>
    <row r="784" spans="1:1" ht="14.25" customHeight="1" x14ac:dyDescent="0.2">
      <c r="A784" s="13"/>
    </row>
    <row r="785" spans="1:1" ht="14.25" customHeight="1" x14ac:dyDescent="0.2">
      <c r="A785" s="13"/>
    </row>
    <row r="786" spans="1:1" ht="14.25" customHeight="1" x14ac:dyDescent="0.2">
      <c r="A786" s="13"/>
    </row>
    <row r="787" spans="1:1" ht="14.25" customHeight="1" x14ac:dyDescent="0.2">
      <c r="A787" s="13"/>
    </row>
    <row r="788" spans="1:1" ht="14.25" customHeight="1" x14ac:dyDescent="0.2">
      <c r="A788" s="13"/>
    </row>
    <row r="789" spans="1:1" ht="14.25" customHeight="1" x14ac:dyDescent="0.2">
      <c r="A789" s="13"/>
    </row>
    <row r="790" spans="1:1" ht="14.25" customHeight="1" x14ac:dyDescent="0.2">
      <c r="A790" s="13"/>
    </row>
    <row r="791" spans="1:1" ht="14.25" customHeight="1" x14ac:dyDescent="0.2">
      <c r="A791" s="13"/>
    </row>
    <row r="792" spans="1:1" ht="14.25" customHeight="1" x14ac:dyDescent="0.2">
      <c r="A792" s="13"/>
    </row>
    <row r="793" spans="1:1" ht="14.25" customHeight="1" x14ac:dyDescent="0.2">
      <c r="A793" s="13"/>
    </row>
    <row r="794" spans="1:1" ht="14.25" customHeight="1" x14ac:dyDescent="0.2">
      <c r="A794" s="13"/>
    </row>
    <row r="795" spans="1:1" ht="14.25" customHeight="1" x14ac:dyDescent="0.2">
      <c r="A795" s="13"/>
    </row>
    <row r="796" spans="1:1" ht="14.25" customHeight="1" x14ac:dyDescent="0.2">
      <c r="A796" s="13"/>
    </row>
    <row r="797" spans="1:1" ht="14.25" customHeight="1" x14ac:dyDescent="0.2">
      <c r="A797" s="13"/>
    </row>
    <row r="798" spans="1:1" ht="14.25" customHeight="1" x14ac:dyDescent="0.2">
      <c r="A798" s="13"/>
    </row>
    <row r="799" spans="1:1" ht="14.25" customHeight="1" x14ac:dyDescent="0.2">
      <c r="A799" s="13"/>
    </row>
    <row r="800" spans="1:1" ht="14.25" customHeight="1" x14ac:dyDescent="0.2">
      <c r="A800" s="13"/>
    </row>
    <row r="801" spans="1:1" ht="14.25" customHeight="1" x14ac:dyDescent="0.2">
      <c r="A801" s="13"/>
    </row>
    <row r="802" spans="1:1" ht="14.25" customHeight="1" x14ac:dyDescent="0.2">
      <c r="A802" s="13"/>
    </row>
    <row r="803" spans="1:1" ht="14.25" customHeight="1" x14ac:dyDescent="0.2">
      <c r="A803" s="13"/>
    </row>
    <row r="804" spans="1:1" ht="14.25" customHeight="1" x14ac:dyDescent="0.2">
      <c r="A804" s="13"/>
    </row>
    <row r="805" spans="1:1" ht="14.25" customHeight="1" x14ac:dyDescent="0.2">
      <c r="A805" s="13"/>
    </row>
    <row r="806" spans="1:1" ht="14.25" customHeight="1" x14ac:dyDescent="0.2">
      <c r="A806" s="13"/>
    </row>
    <row r="807" spans="1:1" ht="14.25" customHeight="1" x14ac:dyDescent="0.2">
      <c r="A807" s="13"/>
    </row>
    <row r="808" spans="1:1" ht="14.25" customHeight="1" x14ac:dyDescent="0.2">
      <c r="A808" s="13"/>
    </row>
    <row r="809" spans="1:1" ht="14.25" customHeight="1" x14ac:dyDescent="0.2">
      <c r="A809" s="13"/>
    </row>
    <row r="810" spans="1:1" ht="14.25" customHeight="1" x14ac:dyDescent="0.2">
      <c r="A810" s="13"/>
    </row>
    <row r="811" spans="1:1" ht="14.25" customHeight="1" x14ac:dyDescent="0.2">
      <c r="A811" s="13"/>
    </row>
    <row r="812" spans="1:1" ht="14.25" customHeight="1" x14ac:dyDescent="0.2">
      <c r="A812" s="13"/>
    </row>
    <row r="813" spans="1:1" ht="14.25" customHeight="1" x14ac:dyDescent="0.2">
      <c r="A813" s="13"/>
    </row>
    <row r="814" spans="1:1" ht="14.25" customHeight="1" x14ac:dyDescent="0.2">
      <c r="A814" s="13"/>
    </row>
    <row r="815" spans="1:1" ht="14.25" customHeight="1" x14ac:dyDescent="0.2">
      <c r="A815" s="13"/>
    </row>
    <row r="816" spans="1:1" ht="14.25" customHeight="1" x14ac:dyDescent="0.2">
      <c r="A816" s="13"/>
    </row>
    <row r="817" spans="1:1" ht="14.25" customHeight="1" x14ac:dyDescent="0.2">
      <c r="A817" s="13"/>
    </row>
    <row r="818" spans="1:1" ht="14.25" customHeight="1" x14ac:dyDescent="0.2">
      <c r="A818" s="13"/>
    </row>
    <row r="819" spans="1:1" ht="14.25" customHeight="1" x14ac:dyDescent="0.2">
      <c r="A819" s="13"/>
    </row>
    <row r="820" spans="1:1" ht="14.25" customHeight="1" x14ac:dyDescent="0.2">
      <c r="A820" s="13"/>
    </row>
    <row r="821" spans="1:1" ht="14.25" customHeight="1" x14ac:dyDescent="0.2">
      <c r="A821" s="13"/>
    </row>
    <row r="822" spans="1:1" ht="14.25" customHeight="1" x14ac:dyDescent="0.2">
      <c r="A822" s="13"/>
    </row>
    <row r="823" spans="1:1" ht="14.25" customHeight="1" x14ac:dyDescent="0.2">
      <c r="A823" s="13"/>
    </row>
    <row r="824" spans="1:1" ht="14.25" customHeight="1" x14ac:dyDescent="0.2">
      <c r="A824" s="13"/>
    </row>
    <row r="825" spans="1:1" ht="14.25" customHeight="1" x14ac:dyDescent="0.2">
      <c r="A825" s="13"/>
    </row>
    <row r="826" spans="1:1" ht="14.25" customHeight="1" x14ac:dyDescent="0.2">
      <c r="A826" s="13"/>
    </row>
    <row r="827" spans="1:1" ht="14.25" customHeight="1" x14ac:dyDescent="0.2">
      <c r="A827" s="13"/>
    </row>
    <row r="828" spans="1:1" ht="14.25" customHeight="1" x14ac:dyDescent="0.2">
      <c r="A828" s="13"/>
    </row>
    <row r="829" spans="1:1" ht="14.25" customHeight="1" x14ac:dyDescent="0.2">
      <c r="A829" s="13"/>
    </row>
    <row r="830" spans="1:1" ht="14.25" customHeight="1" x14ac:dyDescent="0.2">
      <c r="A830" s="13"/>
    </row>
    <row r="831" spans="1:1" ht="14.25" customHeight="1" x14ac:dyDescent="0.2">
      <c r="A831" s="13"/>
    </row>
    <row r="832" spans="1:1" ht="14.25" customHeight="1" x14ac:dyDescent="0.2">
      <c r="A832" s="13"/>
    </row>
    <row r="833" spans="1:1" ht="14.25" customHeight="1" x14ac:dyDescent="0.2">
      <c r="A833" s="13"/>
    </row>
    <row r="834" spans="1:1" ht="14.25" customHeight="1" x14ac:dyDescent="0.2">
      <c r="A834" s="13"/>
    </row>
    <row r="835" spans="1:1" ht="14.25" customHeight="1" x14ac:dyDescent="0.2">
      <c r="A835" s="13"/>
    </row>
    <row r="836" spans="1:1" ht="14.25" customHeight="1" x14ac:dyDescent="0.2">
      <c r="A836" s="13"/>
    </row>
    <row r="837" spans="1:1" ht="14.25" customHeight="1" x14ac:dyDescent="0.2">
      <c r="A837" s="13"/>
    </row>
    <row r="838" spans="1:1" ht="14.25" customHeight="1" x14ac:dyDescent="0.2">
      <c r="A838" s="13"/>
    </row>
    <row r="839" spans="1:1" ht="14.25" customHeight="1" x14ac:dyDescent="0.2">
      <c r="A839" s="13"/>
    </row>
    <row r="840" spans="1:1" ht="14.25" customHeight="1" x14ac:dyDescent="0.2">
      <c r="A840" s="13"/>
    </row>
    <row r="841" spans="1:1" ht="14.25" customHeight="1" x14ac:dyDescent="0.2">
      <c r="A841" s="13"/>
    </row>
    <row r="842" spans="1:1" ht="14.25" customHeight="1" x14ac:dyDescent="0.2">
      <c r="A842" s="13"/>
    </row>
    <row r="843" spans="1:1" ht="14.25" customHeight="1" x14ac:dyDescent="0.2">
      <c r="A843" s="13"/>
    </row>
    <row r="844" spans="1:1" ht="14.25" customHeight="1" x14ac:dyDescent="0.2">
      <c r="A844" s="13"/>
    </row>
    <row r="845" spans="1:1" ht="14.25" customHeight="1" x14ac:dyDescent="0.2">
      <c r="A845" s="13"/>
    </row>
    <row r="846" spans="1:1" ht="14.25" customHeight="1" x14ac:dyDescent="0.2">
      <c r="A846" s="13"/>
    </row>
    <row r="847" spans="1:1" ht="14.25" customHeight="1" x14ac:dyDescent="0.2">
      <c r="A847" s="13"/>
    </row>
    <row r="848" spans="1:1" ht="14.25" customHeight="1" x14ac:dyDescent="0.2">
      <c r="A848" s="13"/>
    </row>
    <row r="849" spans="1:1" ht="14.25" customHeight="1" x14ac:dyDescent="0.2">
      <c r="A849" s="13"/>
    </row>
    <row r="850" spans="1:1" ht="14.25" customHeight="1" x14ac:dyDescent="0.2">
      <c r="A850" s="13"/>
    </row>
    <row r="851" spans="1:1" ht="14.25" customHeight="1" x14ac:dyDescent="0.2">
      <c r="A851" s="13"/>
    </row>
    <row r="852" spans="1:1" ht="14.25" customHeight="1" x14ac:dyDescent="0.2">
      <c r="A852" s="13"/>
    </row>
    <row r="853" spans="1:1" ht="14.25" customHeight="1" x14ac:dyDescent="0.2">
      <c r="A853" s="13"/>
    </row>
    <row r="854" spans="1:1" ht="14.25" customHeight="1" x14ac:dyDescent="0.2">
      <c r="A854" s="13"/>
    </row>
    <row r="855" spans="1:1" ht="14.25" customHeight="1" x14ac:dyDescent="0.2">
      <c r="A855" s="13"/>
    </row>
    <row r="856" spans="1:1" ht="14.25" customHeight="1" x14ac:dyDescent="0.2">
      <c r="A856" s="13"/>
    </row>
    <row r="857" spans="1:1" ht="14.25" customHeight="1" x14ac:dyDescent="0.2">
      <c r="A857" s="13"/>
    </row>
    <row r="858" spans="1:1" ht="14.25" customHeight="1" x14ac:dyDescent="0.2">
      <c r="A858" s="13"/>
    </row>
    <row r="859" spans="1:1" ht="14.25" customHeight="1" x14ac:dyDescent="0.2">
      <c r="A859" s="13"/>
    </row>
    <row r="860" spans="1:1" ht="14.25" customHeight="1" x14ac:dyDescent="0.2">
      <c r="A860" s="13"/>
    </row>
    <row r="861" spans="1:1" ht="14.25" customHeight="1" x14ac:dyDescent="0.2">
      <c r="A861" s="13"/>
    </row>
    <row r="862" spans="1:1" ht="14.25" customHeight="1" x14ac:dyDescent="0.2">
      <c r="A862" s="13"/>
    </row>
    <row r="863" spans="1:1" ht="14.25" customHeight="1" x14ac:dyDescent="0.2">
      <c r="A863" s="13"/>
    </row>
    <row r="864" spans="1:1" ht="14.25" customHeight="1" x14ac:dyDescent="0.2">
      <c r="A864" s="13"/>
    </row>
    <row r="865" spans="1:1" ht="14.25" customHeight="1" x14ac:dyDescent="0.2">
      <c r="A865" s="13"/>
    </row>
    <row r="866" spans="1:1" ht="14.25" customHeight="1" x14ac:dyDescent="0.2">
      <c r="A866" s="13"/>
    </row>
    <row r="867" spans="1:1" ht="14.25" customHeight="1" x14ac:dyDescent="0.2">
      <c r="A867" s="13"/>
    </row>
    <row r="868" spans="1:1" ht="14.25" customHeight="1" x14ac:dyDescent="0.2">
      <c r="A868" s="13"/>
    </row>
    <row r="869" spans="1:1" ht="14.25" customHeight="1" x14ac:dyDescent="0.2">
      <c r="A869" s="13"/>
    </row>
    <row r="870" spans="1:1" ht="14.25" customHeight="1" x14ac:dyDescent="0.2">
      <c r="A870" s="13"/>
    </row>
    <row r="871" spans="1:1" ht="14.25" customHeight="1" x14ac:dyDescent="0.2">
      <c r="A871" s="13"/>
    </row>
    <row r="872" spans="1:1" ht="14.25" customHeight="1" x14ac:dyDescent="0.2">
      <c r="A872" s="13"/>
    </row>
    <row r="873" spans="1:1" ht="14.25" customHeight="1" x14ac:dyDescent="0.2">
      <c r="A873" s="13"/>
    </row>
    <row r="874" spans="1:1" ht="14.25" customHeight="1" x14ac:dyDescent="0.2">
      <c r="A874" s="13"/>
    </row>
    <row r="875" spans="1:1" ht="14.25" customHeight="1" x14ac:dyDescent="0.2">
      <c r="A875" s="13"/>
    </row>
    <row r="876" spans="1:1" ht="14.25" customHeight="1" x14ac:dyDescent="0.2">
      <c r="A876" s="13"/>
    </row>
    <row r="877" spans="1:1" ht="14.25" customHeight="1" x14ac:dyDescent="0.2">
      <c r="A877" s="13"/>
    </row>
    <row r="878" spans="1:1" ht="14.25" customHeight="1" x14ac:dyDescent="0.2">
      <c r="A878" s="13"/>
    </row>
    <row r="879" spans="1:1" ht="14.25" customHeight="1" x14ac:dyDescent="0.2">
      <c r="A879" s="13"/>
    </row>
    <row r="880" spans="1:1" ht="14.25" customHeight="1" x14ac:dyDescent="0.2">
      <c r="A880" s="13"/>
    </row>
    <row r="881" spans="1:1" ht="14.25" customHeight="1" x14ac:dyDescent="0.2">
      <c r="A881" s="13"/>
    </row>
    <row r="882" spans="1:1" ht="14.25" customHeight="1" x14ac:dyDescent="0.2">
      <c r="A882" s="13"/>
    </row>
    <row r="883" spans="1:1" ht="14.25" customHeight="1" x14ac:dyDescent="0.2">
      <c r="A883" s="13"/>
    </row>
    <row r="884" spans="1:1" ht="14.25" customHeight="1" x14ac:dyDescent="0.2">
      <c r="A884" s="13"/>
    </row>
    <row r="885" spans="1:1" ht="14.25" customHeight="1" x14ac:dyDescent="0.2">
      <c r="A885" s="13"/>
    </row>
    <row r="886" spans="1:1" ht="14.25" customHeight="1" x14ac:dyDescent="0.2">
      <c r="A886" s="13"/>
    </row>
    <row r="887" spans="1:1" ht="14.25" customHeight="1" x14ac:dyDescent="0.2">
      <c r="A887" s="13"/>
    </row>
    <row r="888" spans="1:1" ht="14.25" customHeight="1" x14ac:dyDescent="0.2">
      <c r="A888" s="13"/>
    </row>
    <row r="889" spans="1:1" ht="14.25" customHeight="1" x14ac:dyDescent="0.2">
      <c r="A889" s="13"/>
    </row>
    <row r="890" spans="1:1" ht="14.25" customHeight="1" x14ac:dyDescent="0.2">
      <c r="A890" s="13"/>
    </row>
    <row r="891" spans="1:1" ht="14.25" customHeight="1" x14ac:dyDescent="0.2">
      <c r="A891" s="13"/>
    </row>
    <row r="892" spans="1:1" ht="14.25" customHeight="1" x14ac:dyDescent="0.2">
      <c r="A892" s="13"/>
    </row>
    <row r="893" spans="1:1" ht="14.25" customHeight="1" x14ac:dyDescent="0.2">
      <c r="A893" s="13"/>
    </row>
    <row r="894" spans="1:1" ht="14.25" customHeight="1" x14ac:dyDescent="0.2">
      <c r="A894" s="13"/>
    </row>
    <row r="895" spans="1:1" ht="14.25" customHeight="1" x14ac:dyDescent="0.2">
      <c r="A895" s="13"/>
    </row>
    <row r="896" spans="1:1" ht="14.25" customHeight="1" x14ac:dyDescent="0.2">
      <c r="A896" s="13"/>
    </row>
    <row r="897" spans="1:1" ht="14.25" customHeight="1" x14ac:dyDescent="0.2">
      <c r="A897" s="13"/>
    </row>
    <row r="898" spans="1:1" ht="14.25" customHeight="1" x14ac:dyDescent="0.2">
      <c r="A898" s="13"/>
    </row>
    <row r="899" spans="1:1" ht="14.25" customHeight="1" x14ac:dyDescent="0.2">
      <c r="A899" s="13"/>
    </row>
    <row r="900" spans="1:1" ht="14.25" customHeight="1" x14ac:dyDescent="0.2">
      <c r="A900" s="13"/>
    </row>
    <row r="901" spans="1:1" ht="14.25" customHeight="1" x14ac:dyDescent="0.2">
      <c r="A901" s="13"/>
    </row>
    <row r="902" spans="1:1" ht="14.25" customHeight="1" x14ac:dyDescent="0.2">
      <c r="A902" s="13"/>
    </row>
    <row r="903" spans="1:1" ht="14.25" customHeight="1" x14ac:dyDescent="0.2">
      <c r="A903" s="13"/>
    </row>
    <row r="904" spans="1:1" ht="14.25" customHeight="1" x14ac:dyDescent="0.2">
      <c r="A904" s="13"/>
    </row>
    <row r="905" spans="1:1" ht="14.25" customHeight="1" x14ac:dyDescent="0.2">
      <c r="A905" s="13"/>
    </row>
    <row r="906" spans="1:1" ht="14.25" customHeight="1" x14ac:dyDescent="0.2">
      <c r="A906" s="13"/>
    </row>
    <row r="907" spans="1:1" ht="14.25" customHeight="1" x14ac:dyDescent="0.2">
      <c r="A907" s="13"/>
    </row>
    <row r="908" spans="1:1" ht="14.25" customHeight="1" x14ac:dyDescent="0.2">
      <c r="A908" s="13"/>
    </row>
    <row r="909" spans="1:1" ht="14.25" customHeight="1" x14ac:dyDescent="0.2">
      <c r="A909" s="13"/>
    </row>
    <row r="910" spans="1:1" ht="14.25" customHeight="1" x14ac:dyDescent="0.2">
      <c r="A910" s="13"/>
    </row>
    <row r="911" spans="1:1" ht="14.25" customHeight="1" x14ac:dyDescent="0.2">
      <c r="A911" s="13"/>
    </row>
    <row r="912" spans="1:1" ht="14.25" customHeight="1" x14ac:dyDescent="0.2">
      <c r="A912" s="13"/>
    </row>
    <row r="913" spans="1:1" ht="14.25" customHeight="1" x14ac:dyDescent="0.2">
      <c r="A913" s="13"/>
    </row>
    <row r="914" spans="1:1" ht="14.25" customHeight="1" x14ac:dyDescent="0.2">
      <c r="A914" s="13"/>
    </row>
    <row r="915" spans="1:1" ht="14.25" customHeight="1" x14ac:dyDescent="0.2">
      <c r="A915" s="13"/>
    </row>
    <row r="916" spans="1:1" ht="14.25" customHeight="1" x14ac:dyDescent="0.2">
      <c r="A916" s="13"/>
    </row>
    <row r="917" spans="1:1" ht="14.25" customHeight="1" x14ac:dyDescent="0.2">
      <c r="A917" s="13"/>
    </row>
    <row r="918" spans="1:1" ht="14.25" customHeight="1" x14ac:dyDescent="0.2">
      <c r="A918" s="13"/>
    </row>
    <row r="919" spans="1:1" ht="14.25" customHeight="1" x14ac:dyDescent="0.2">
      <c r="A919" s="13"/>
    </row>
    <row r="920" spans="1:1" ht="14.25" customHeight="1" x14ac:dyDescent="0.2">
      <c r="A920" s="13"/>
    </row>
    <row r="921" spans="1:1" ht="14.25" customHeight="1" x14ac:dyDescent="0.2">
      <c r="A921" s="13"/>
    </row>
    <row r="922" spans="1:1" ht="14.25" customHeight="1" x14ac:dyDescent="0.2">
      <c r="A922" s="13"/>
    </row>
    <row r="923" spans="1:1" ht="14.25" customHeight="1" x14ac:dyDescent="0.2">
      <c r="A923" s="13"/>
    </row>
    <row r="924" spans="1:1" ht="14.25" customHeight="1" x14ac:dyDescent="0.2">
      <c r="A924" s="13"/>
    </row>
    <row r="925" spans="1:1" ht="14.25" customHeight="1" x14ac:dyDescent="0.2">
      <c r="A925" s="13"/>
    </row>
    <row r="926" spans="1:1" ht="14.25" customHeight="1" x14ac:dyDescent="0.2">
      <c r="A926" s="13"/>
    </row>
    <row r="927" spans="1:1" ht="14.25" customHeight="1" x14ac:dyDescent="0.2">
      <c r="A927" s="13"/>
    </row>
    <row r="928" spans="1:1" ht="14.25" customHeight="1" x14ac:dyDescent="0.2">
      <c r="A928" s="13"/>
    </row>
    <row r="929" spans="1:1" ht="14.25" customHeight="1" x14ac:dyDescent="0.2">
      <c r="A929" s="13"/>
    </row>
    <row r="930" spans="1:1" ht="14.25" customHeight="1" x14ac:dyDescent="0.2">
      <c r="A930" s="13"/>
    </row>
    <row r="931" spans="1:1" ht="14.25" customHeight="1" x14ac:dyDescent="0.2">
      <c r="A931" s="13"/>
    </row>
    <row r="932" spans="1:1" ht="14.25" customHeight="1" x14ac:dyDescent="0.2">
      <c r="A932" s="13"/>
    </row>
    <row r="933" spans="1:1" ht="14.25" customHeight="1" x14ac:dyDescent="0.2">
      <c r="A933" s="13"/>
    </row>
    <row r="934" spans="1:1" ht="14.25" customHeight="1" x14ac:dyDescent="0.2">
      <c r="A934" s="13"/>
    </row>
    <row r="935" spans="1:1" ht="14.25" customHeight="1" x14ac:dyDescent="0.2">
      <c r="A935" s="13"/>
    </row>
    <row r="936" spans="1:1" ht="14.25" customHeight="1" x14ac:dyDescent="0.2">
      <c r="A936" s="13"/>
    </row>
    <row r="937" spans="1:1" ht="14.25" customHeight="1" x14ac:dyDescent="0.2">
      <c r="A937" s="13"/>
    </row>
    <row r="938" spans="1:1" ht="14.25" customHeight="1" x14ac:dyDescent="0.2">
      <c r="A938" s="13"/>
    </row>
    <row r="939" spans="1:1" ht="14.25" customHeight="1" x14ac:dyDescent="0.2">
      <c r="A939" s="13"/>
    </row>
    <row r="940" spans="1:1" ht="14.25" customHeight="1" x14ac:dyDescent="0.2">
      <c r="A940" s="13"/>
    </row>
    <row r="941" spans="1:1" ht="14.25" customHeight="1" x14ac:dyDescent="0.2">
      <c r="A941" s="13"/>
    </row>
    <row r="942" spans="1:1" ht="14.25" customHeight="1" x14ac:dyDescent="0.2">
      <c r="A942" s="13"/>
    </row>
    <row r="943" spans="1:1" ht="14.25" customHeight="1" x14ac:dyDescent="0.2">
      <c r="A943" s="13"/>
    </row>
    <row r="944" spans="1:1" ht="14.25" customHeight="1" x14ac:dyDescent="0.2">
      <c r="A944" s="13"/>
    </row>
    <row r="945" spans="1:1" ht="14.25" customHeight="1" x14ac:dyDescent="0.2">
      <c r="A945" s="13"/>
    </row>
    <row r="946" spans="1:1" ht="14.25" customHeight="1" x14ac:dyDescent="0.2">
      <c r="A946" s="13"/>
    </row>
    <row r="947" spans="1:1" ht="14.25" customHeight="1" x14ac:dyDescent="0.2">
      <c r="A947" s="13"/>
    </row>
    <row r="948" spans="1:1" ht="14.25" customHeight="1" x14ac:dyDescent="0.2">
      <c r="A948" s="13"/>
    </row>
    <row r="949" spans="1:1" ht="14.25" customHeight="1" x14ac:dyDescent="0.2">
      <c r="A949" s="13"/>
    </row>
    <row r="950" spans="1:1" ht="14.25" customHeight="1" x14ac:dyDescent="0.2">
      <c r="A950" s="13"/>
    </row>
    <row r="951" spans="1:1" ht="14.25" customHeight="1" x14ac:dyDescent="0.2">
      <c r="A951" s="13"/>
    </row>
    <row r="952" spans="1:1" ht="14.25" customHeight="1" x14ac:dyDescent="0.2">
      <c r="A952" s="13"/>
    </row>
    <row r="953" spans="1:1" ht="14.25" customHeight="1" x14ac:dyDescent="0.2">
      <c r="A953" s="13"/>
    </row>
    <row r="954" spans="1:1" ht="14.25" customHeight="1" x14ac:dyDescent="0.2">
      <c r="A954" s="13"/>
    </row>
    <row r="955" spans="1:1" ht="14.25" customHeight="1" x14ac:dyDescent="0.2">
      <c r="A955" s="13"/>
    </row>
    <row r="956" spans="1:1" ht="14.25" customHeight="1" x14ac:dyDescent="0.2">
      <c r="A956" s="13"/>
    </row>
    <row r="957" spans="1:1" ht="14.25" customHeight="1" x14ac:dyDescent="0.2">
      <c r="A957" s="13"/>
    </row>
    <row r="958" spans="1:1" ht="14.25" customHeight="1" x14ac:dyDescent="0.2">
      <c r="A958" s="13"/>
    </row>
    <row r="959" spans="1:1" ht="14.25" customHeight="1" x14ac:dyDescent="0.2">
      <c r="A959" s="13"/>
    </row>
    <row r="960" spans="1:1" ht="14.25" customHeight="1" x14ac:dyDescent="0.2">
      <c r="A960" s="13"/>
    </row>
    <row r="961" spans="1:1" ht="14.25" customHeight="1" x14ac:dyDescent="0.2">
      <c r="A961" s="13"/>
    </row>
    <row r="962" spans="1:1" ht="14.25" customHeight="1" x14ac:dyDescent="0.2">
      <c r="A962" s="13"/>
    </row>
    <row r="963" spans="1:1" ht="14.25" customHeight="1" x14ac:dyDescent="0.2">
      <c r="A963" s="13"/>
    </row>
    <row r="964" spans="1:1" ht="14.25" customHeight="1" x14ac:dyDescent="0.2">
      <c r="A964" s="13"/>
    </row>
    <row r="965" spans="1:1" ht="14.25" customHeight="1" x14ac:dyDescent="0.2">
      <c r="A965" s="13"/>
    </row>
    <row r="966" spans="1:1" ht="14.25" customHeight="1" x14ac:dyDescent="0.2">
      <c r="A966" s="13"/>
    </row>
    <row r="967" spans="1:1" ht="14.25" customHeight="1" x14ac:dyDescent="0.2">
      <c r="A967" s="13"/>
    </row>
    <row r="968" spans="1:1" ht="14.25" customHeight="1" x14ac:dyDescent="0.2">
      <c r="A968" s="13"/>
    </row>
    <row r="969" spans="1:1" ht="14.25" customHeight="1" x14ac:dyDescent="0.2">
      <c r="A969" s="13"/>
    </row>
    <row r="970" spans="1:1" ht="14.25" customHeight="1" x14ac:dyDescent="0.2">
      <c r="A970" s="13"/>
    </row>
    <row r="971" spans="1:1" ht="14.25" customHeight="1" x14ac:dyDescent="0.2">
      <c r="A971" s="13"/>
    </row>
    <row r="972" spans="1:1" ht="14.25" customHeight="1" x14ac:dyDescent="0.2">
      <c r="A972" s="13"/>
    </row>
    <row r="973" spans="1:1" ht="14.25" customHeight="1" x14ac:dyDescent="0.2">
      <c r="A973" s="13"/>
    </row>
    <row r="974" spans="1:1" ht="14.25" customHeight="1" x14ac:dyDescent="0.2">
      <c r="A974" s="13"/>
    </row>
    <row r="975" spans="1:1" ht="14.25" customHeight="1" x14ac:dyDescent="0.2">
      <c r="A975" s="13"/>
    </row>
    <row r="976" spans="1:1" ht="14.25" customHeight="1" x14ac:dyDescent="0.2">
      <c r="A976" s="13"/>
    </row>
    <row r="977" spans="1:1" ht="14.25" customHeight="1" x14ac:dyDescent="0.2">
      <c r="A977" s="13"/>
    </row>
    <row r="978" spans="1:1" ht="14.25" customHeight="1" x14ac:dyDescent="0.2">
      <c r="A978" s="13"/>
    </row>
    <row r="979" spans="1:1" ht="14.25" customHeight="1" x14ac:dyDescent="0.2">
      <c r="A979" s="13"/>
    </row>
    <row r="980" spans="1:1" ht="14.25" customHeight="1" x14ac:dyDescent="0.2">
      <c r="A980" s="13"/>
    </row>
    <row r="981" spans="1:1" ht="14.25" customHeight="1" x14ac:dyDescent="0.2">
      <c r="A981" s="13"/>
    </row>
    <row r="982" spans="1:1" ht="14.25" customHeight="1" x14ac:dyDescent="0.2">
      <c r="A982" s="13"/>
    </row>
    <row r="983" spans="1:1" ht="14.25" customHeight="1" x14ac:dyDescent="0.2">
      <c r="A983" s="13"/>
    </row>
    <row r="984" spans="1:1" ht="14.25" customHeight="1" x14ac:dyDescent="0.2">
      <c r="A984" s="13"/>
    </row>
    <row r="985" spans="1:1" ht="14.25" customHeight="1" x14ac:dyDescent="0.2">
      <c r="A985" s="13"/>
    </row>
    <row r="986" spans="1:1" ht="14.25" customHeight="1" x14ac:dyDescent="0.2">
      <c r="A986" s="13"/>
    </row>
    <row r="987" spans="1:1" ht="14.25" customHeight="1" x14ac:dyDescent="0.2">
      <c r="A987" s="13"/>
    </row>
    <row r="988" spans="1:1" ht="14.25" customHeight="1" x14ac:dyDescent="0.2">
      <c r="A988" s="13"/>
    </row>
    <row r="989" spans="1:1" ht="14.25" customHeight="1" x14ac:dyDescent="0.2">
      <c r="A989" s="13"/>
    </row>
    <row r="990" spans="1:1" ht="14.25" customHeight="1" x14ac:dyDescent="0.2">
      <c r="A990" s="13"/>
    </row>
    <row r="991" spans="1:1" ht="14.25" customHeight="1" x14ac:dyDescent="0.2">
      <c r="A991" s="13"/>
    </row>
    <row r="992" spans="1:1" ht="14.25" customHeight="1" x14ac:dyDescent="0.2">
      <c r="A992" s="13"/>
    </row>
    <row r="993" spans="1:1" ht="14.25" customHeight="1" x14ac:dyDescent="0.2">
      <c r="A993" s="13"/>
    </row>
    <row r="994" spans="1:1" ht="14.25" customHeight="1" x14ac:dyDescent="0.2">
      <c r="A994" s="13"/>
    </row>
    <row r="995" spans="1:1" ht="14.25" customHeight="1" x14ac:dyDescent="0.2">
      <c r="A995" s="13"/>
    </row>
    <row r="996" spans="1:1" ht="14.25" customHeight="1" x14ac:dyDescent="0.2">
      <c r="A996" s="13"/>
    </row>
    <row r="997" spans="1:1" ht="14.25" customHeight="1" x14ac:dyDescent="0.2">
      <c r="A997" s="13"/>
    </row>
    <row r="998" spans="1:1" ht="14.25" customHeight="1" x14ac:dyDescent="0.2">
      <c r="A998" s="13"/>
    </row>
    <row r="999" spans="1:1" ht="14.25" customHeight="1" x14ac:dyDescent="0.2">
      <c r="A999" s="13"/>
    </row>
    <row r="1000" spans="1:1" ht="14.25" customHeight="1" x14ac:dyDescent="0.2">
      <c r="A1000" s="13"/>
    </row>
  </sheetData>
  <mergeCells count="2">
    <mergeCell ref="B2:C2"/>
    <mergeCell ref="E2:F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Transactions</vt:lpstr>
      <vt:lpstr>Charting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Quach</dc:creator>
  <cp:lastModifiedBy>Arslan Cem Gürcebe</cp:lastModifiedBy>
  <dcterms:created xsi:type="dcterms:W3CDTF">2022-04-28T23:28:49Z</dcterms:created>
  <dcterms:modified xsi:type="dcterms:W3CDTF">2024-10-09T10:27:49Z</dcterms:modified>
</cp:coreProperties>
</file>